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Mateja\Documents\1-DOKUMENTI 8.3.2010\1-DOKUMENTI 8.3.2010\478 - 1PRORAČUN- ravnanje s NPpremoženjem\NAČRT RAVNANJA 2026\"/>
    </mc:Choice>
  </mc:AlternateContent>
  <xr:revisionPtr revIDLastSave="0" documentId="13_ncr:1_{B1CF7020-96A8-48E5-A73B-9A884E4309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IDOBIVANJE_VSE- nakup" sheetId="1" r:id="rId1"/>
    <sheet name="RAZPOLAGANJE-prodaja" sheetId="2" r:id="rId2"/>
  </sheets>
  <definedNames>
    <definedName name="_xlnm.Print_Area" localSheetId="1">'RAZPOLAGANJE-prodaja'!$A$1:$N$39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J19" i="1"/>
  <c r="F24" i="1"/>
  <c r="F23" i="1"/>
  <c r="F22" i="1"/>
  <c r="F21" i="1"/>
  <c r="F20" i="1"/>
  <c r="F19" i="1"/>
  <c r="F18" i="1"/>
  <c r="F17" i="1"/>
  <c r="J17" i="1"/>
  <c r="G25" i="1"/>
  <c r="J24" i="1"/>
  <c r="J23" i="1"/>
  <c r="J22" i="1"/>
  <c r="J21" i="1"/>
  <c r="J20" i="1"/>
  <c r="J18" i="1"/>
  <c r="C25" i="1"/>
  <c r="G70" i="1"/>
  <c r="G69" i="1"/>
  <c r="G68" i="1"/>
  <c r="G67" i="1"/>
  <c r="J23" i="2"/>
  <c r="G15" i="1"/>
  <c r="G14" i="1"/>
  <c r="J34" i="1"/>
  <c r="J7" i="1"/>
  <c r="J10" i="1"/>
  <c r="J11" i="1"/>
  <c r="J12" i="1"/>
  <c r="J13" i="1"/>
  <c r="K24" i="1" l="1"/>
  <c r="K18" i="1"/>
  <c r="K20" i="1"/>
  <c r="K22" i="1"/>
  <c r="K17" i="1"/>
  <c r="K21" i="1"/>
  <c r="K19" i="1"/>
  <c r="K23" i="1"/>
  <c r="J25" i="1"/>
  <c r="K25" i="1" l="1"/>
</calcChain>
</file>

<file path=xl/sharedStrings.xml><?xml version="1.0" encoding="utf-8"?>
<sst xmlns="http://schemas.openxmlformats.org/spreadsheetml/2006/main" count="463" uniqueCount="311">
  <si>
    <t>NAZIV NEPREMIČ.</t>
  </si>
  <si>
    <t>PARC. ŠT.</t>
  </si>
  <si>
    <t>EKONOMSKA UTEMELJENOST</t>
  </si>
  <si>
    <t>910 - k.o. Solčava</t>
  </si>
  <si>
    <t>553/26</t>
  </si>
  <si>
    <t xml:space="preserve">Po parceli poteka JKI </t>
  </si>
  <si>
    <t>1.736 EUR</t>
  </si>
  <si>
    <t>del parcele po kateri poteka JKI (Polajžar)</t>
  </si>
  <si>
    <t>kmetijsko</t>
  </si>
  <si>
    <t>stavbno</t>
  </si>
  <si>
    <t>548/7</t>
  </si>
  <si>
    <t>600,47 EUR</t>
  </si>
  <si>
    <t>Ureditev pločnika oz. pešpoti ali kolesarske poti</t>
  </si>
  <si>
    <t>548/20</t>
  </si>
  <si>
    <t>1,07 EUR/m²</t>
  </si>
  <si>
    <t>1.048,39 EUR</t>
  </si>
  <si>
    <t>548/18</t>
  </si>
  <si>
    <t>487,36 EUR</t>
  </si>
  <si>
    <t>548/16</t>
  </si>
  <si>
    <t>554,84 EUR</t>
  </si>
  <si>
    <t>909 - k. o. Logarska dolina</t>
  </si>
  <si>
    <t>Skupaj V EUR</t>
  </si>
  <si>
    <t>Za izgradnjo parkirišča - Valent Vider</t>
  </si>
  <si>
    <t>VELIKOST v m2</t>
  </si>
  <si>
    <t>NEPREMIČ. PARC. ŠT.</t>
  </si>
  <si>
    <t>VELIKOST</t>
  </si>
  <si>
    <t>ORIENTAC.  VREDNOST  v EUR</t>
  </si>
  <si>
    <t xml:space="preserve">OBRAZLOŽ.  </t>
  </si>
  <si>
    <t>OPOMBA</t>
  </si>
  <si>
    <t>910 - k. o. Solčava</t>
  </si>
  <si>
    <t>zbiranje ponudb</t>
  </si>
  <si>
    <t>prihodek v PR</t>
  </si>
  <si>
    <t>skladno s cenitvijo</t>
  </si>
  <si>
    <t>Prihodek PR</t>
  </si>
  <si>
    <t>Neposredna pogodba</t>
  </si>
  <si>
    <t xml:space="preserve">84/0 </t>
  </si>
  <si>
    <t>134/4</t>
  </si>
  <si>
    <t>42.000 EUR (hiša, občina 11/36)</t>
  </si>
  <si>
    <t>Germelj</t>
  </si>
  <si>
    <t>18/1</t>
  </si>
  <si>
    <t>deležu 11/36</t>
  </si>
  <si>
    <t xml:space="preserve">Hiša, kmet. zemljišče, gozd, vse parcele v </t>
  </si>
  <si>
    <t>817/8</t>
  </si>
  <si>
    <t>817/7</t>
  </si>
  <si>
    <t>815/37</t>
  </si>
  <si>
    <t xml:space="preserve">815/19 </t>
  </si>
  <si>
    <t>gozd</t>
  </si>
  <si>
    <t>PREDLAGANA  PRODAJNA CENA v EUR/m2</t>
  </si>
  <si>
    <t>LASTNIK</t>
  </si>
  <si>
    <t xml:space="preserve">Župnija, </t>
  </si>
  <si>
    <t>517/4</t>
  </si>
  <si>
    <t>Golob Marija</t>
  </si>
  <si>
    <t>"</t>
  </si>
  <si>
    <t>OPOMBE</t>
  </si>
  <si>
    <t>izražen interes</t>
  </si>
  <si>
    <t xml:space="preserve">Neposredna pogodba </t>
  </si>
  <si>
    <t xml:space="preserve"> obstoječa javna cesta Klobaša (Marija Golob)</t>
  </si>
  <si>
    <t>obstoječa javna cesta Klobaša (Klemenšek Vida)</t>
  </si>
  <si>
    <t>zaokrožitev posesti</t>
  </si>
  <si>
    <t xml:space="preserve">prihodek v PR, </t>
  </si>
  <si>
    <t>stvaba  370</t>
  </si>
  <si>
    <t>PREDLAGANA NAKUPNA CENA v EUR/m2</t>
  </si>
  <si>
    <t>Župnija - planina</t>
  </si>
  <si>
    <t>župnija -planina</t>
  </si>
  <si>
    <t>506/67</t>
  </si>
  <si>
    <t xml:space="preserve">815/11, 815/32 </t>
  </si>
  <si>
    <t>Del parcele 1/1</t>
  </si>
  <si>
    <t>Valent Vider-postopek dedovanja?</t>
  </si>
  <si>
    <t>planina, občani</t>
  </si>
  <si>
    <t>506/53</t>
  </si>
  <si>
    <t>614/1</t>
  </si>
  <si>
    <t>JP 734141 Rebrnik</t>
  </si>
  <si>
    <t>620/1</t>
  </si>
  <si>
    <t>608/10</t>
  </si>
  <si>
    <t>Breznik Bernarda</t>
  </si>
  <si>
    <t>investicijsko vlaganje, parcelacija in ureditev lastništva</t>
  </si>
  <si>
    <t>JP 734051 Račnik</t>
  </si>
  <si>
    <t>Stakne Danilo</t>
  </si>
  <si>
    <t>JP 734041 Gradišnik</t>
  </si>
  <si>
    <t>dostop do kmetije Klemenšek</t>
  </si>
  <si>
    <t>cesta Prušnik</t>
  </si>
  <si>
    <t>0.60</t>
  </si>
  <si>
    <t>prihodek  v PR</t>
  </si>
  <si>
    <t xml:space="preserve">Namenska raba zemlj.VRSTA NEPR. </t>
  </si>
  <si>
    <t xml:space="preserve"> stavbno</t>
  </si>
  <si>
    <t>Vida Klemenšek</t>
  </si>
  <si>
    <t>519/1, 519/3,521/4</t>
  </si>
  <si>
    <t>gozdno - cesta</t>
  </si>
  <si>
    <t>gozdno,  cesta</t>
  </si>
  <si>
    <t>pretežno kmetijsko cesta</t>
  </si>
  <si>
    <t>Grudnik Andrej</t>
  </si>
  <si>
    <t>624/3, 624/1, 641, 644, 643, 165*, 673,638,624/5, 633,635,632,630,626,629,162*</t>
  </si>
  <si>
    <t xml:space="preserve">pretežno gozdno, kmetijsko,  del stavbno  -javna občinska cestna infrastr. </t>
  </si>
  <si>
    <t>900/24</t>
  </si>
  <si>
    <t>647/3</t>
  </si>
  <si>
    <t>655/14</t>
  </si>
  <si>
    <t>Savinja</t>
  </si>
  <si>
    <t>Direkcija RS za vode</t>
  </si>
  <si>
    <t>cesta</t>
  </si>
  <si>
    <t>Direkcija RS za infrastrukturo</t>
  </si>
  <si>
    <t>kmatijsko</t>
  </si>
  <si>
    <t>Ošep Helena in Jože</t>
  </si>
  <si>
    <t>parcelacija - odkup</t>
  </si>
  <si>
    <t>Kugovnik Otmar</t>
  </si>
  <si>
    <t>591/3</t>
  </si>
  <si>
    <t>gozdno, cesta</t>
  </si>
  <si>
    <t>vodno,  cesta</t>
  </si>
  <si>
    <t>gozdno, kmetijsko</t>
  </si>
  <si>
    <t>266/4, 260, 237/17</t>
  </si>
  <si>
    <t>kmetijsko, gozdno</t>
  </si>
  <si>
    <t>415/4</t>
  </si>
  <si>
    <t>JP 734161 cesta Sleme-Bukovnik</t>
  </si>
  <si>
    <t>gozdno</t>
  </si>
  <si>
    <t>Župnija Solčava</t>
  </si>
  <si>
    <t>vodno</t>
  </si>
  <si>
    <t>Prušnik Matjaž</t>
  </si>
  <si>
    <t>kmetijsko , stavbno</t>
  </si>
  <si>
    <t>495/1</t>
  </si>
  <si>
    <t xml:space="preserve">Župnija Solčava </t>
  </si>
  <si>
    <t>Suhodolnik</t>
  </si>
  <si>
    <t>gozdna cesta - Covnik</t>
  </si>
  <si>
    <t>Klara Suhodolnik</t>
  </si>
  <si>
    <t xml:space="preserve">Občina Solčava </t>
  </si>
  <si>
    <t>455/1, 449, 448</t>
  </si>
  <si>
    <t>kmetijsko, gozdna c.</t>
  </si>
  <si>
    <t>*93</t>
  </si>
  <si>
    <t>kmetijsko, stavbno</t>
  </si>
  <si>
    <t>456/2</t>
  </si>
  <si>
    <t>456/24</t>
  </si>
  <si>
    <t>pobuda</t>
  </si>
  <si>
    <t>Gozdno</t>
  </si>
  <si>
    <t>parcelacija/odmera, ODKUP</t>
  </si>
  <si>
    <t>investicijsko vlaganje 2021, parcelacija/odmera
 prenos lastništva</t>
  </si>
  <si>
    <t>investicijsko vlaganje 2021, parcelacija/odmera,
prenos lastništva</t>
  </si>
  <si>
    <t>občani interes</t>
  </si>
  <si>
    <t>interes Majnik, Ikovic</t>
  </si>
  <si>
    <t>podeljena stavbna
pravica 2021</t>
  </si>
  <si>
    <t>parcelacija, izražen
interes</t>
  </si>
  <si>
    <t>parcelacija,
izražen interes</t>
  </si>
  <si>
    <t>ŠT. ZADEVE</t>
  </si>
  <si>
    <t>ŠTEV. ZADEVE</t>
  </si>
  <si>
    <t>Investicijsko vlaganje?/PRENOS</t>
  </si>
  <si>
    <t xml:space="preserve"> parcelacija/odmera, ODKUP</t>
  </si>
  <si>
    <t xml:space="preserve">parcelacija, odmera, kategorizacija, investicijska vlaganja, PRENOS LASTNIŠTVA </t>
  </si>
  <si>
    <t>478-0011/2021</t>
  </si>
  <si>
    <t>odmera, kategorizacija, invest vlaganja PRENOS LASTNIŠTVA</t>
  </si>
  <si>
    <t>menjava</t>
  </si>
  <si>
    <t xml:space="preserve">stavbna pravica </t>
  </si>
  <si>
    <t>INTERES</t>
  </si>
  <si>
    <t>delež- občina</t>
  </si>
  <si>
    <t xml:space="preserve">delež občina </t>
  </si>
  <si>
    <t>11/36 občina/</t>
  </si>
  <si>
    <t>Občina Solčava</t>
  </si>
  <si>
    <t>478-0032/2021</t>
  </si>
  <si>
    <t>620/19</t>
  </si>
  <si>
    <t>pri MHE Robanov kot</t>
  </si>
  <si>
    <t>SKZG</t>
  </si>
  <si>
    <t>478-0020/2021</t>
  </si>
  <si>
    <t>vloga z anakup</t>
  </si>
  <si>
    <t>PREDPOGODBA, 
SLUŽNOST</t>
  </si>
  <si>
    <t xml:space="preserve">PREDPOGODBA,
 SLUŽNOST
</t>
  </si>
  <si>
    <t xml:space="preserve"> del parcele</t>
  </si>
  <si>
    <r>
      <t>OCENJENA VREDNOST EUR/m</t>
    </r>
    <r>
      <rPr>
        <vertAlign val="superscript"/>
        <sz val="12"/>
        <color theme="1"/>
        <rFont val="Calibri"/>
        <family val="2"/>
        <charset val="238"/>
      </rPr>
      <t>2</t>
    </r>
  </si>
  <si>
    <t>gozdne zemljišče</t>
  </si>
  <si>
    <t>3710-0009/2021</t>
  </si>
  <si>
    <t>Rednak</t>
  </si>
  <si>
    <t>0,59 eur/m2</t>
  </si>
  <si>
    <t>ocena po GURS, 0,925 ezr/m2</t>
  </si>
  <si>
    <t>478-0001/2020</t>
  </si>
  <si>
    <t>717/9</t>
  </si>
  <si>
    <t>GNO</t>
  </si>
  <si>
    <t>717/10</t>
  </si>
  <si>
    <t>717/11</t>
  </si>
  <si>
    <t>717/12</t>
  </si>
  <si>
    <t>prometna ureditev
Slap Rinka</t>
  </si>
  <si>
    <t>Nadškofija LJ</t>
  </si>
  <si>
    <t>717/7</t>
  </si>
  <si>
    <t>menjava, Nadškofija LJ</t>
  </si>
  <si>
    <t>menjava za 
strateška zemljišča
 pod Slapom Rinka</t>
  </si>
  <si>
    <t xml:space="preserve">PREDVIDENA METODA RAZPOLAGANJA </t>
  </si>
  <si>
    <t>menjalna 
pogodba 
55.člen ZSPDSLS-1</t>
  </si>
  <si>
    <t>478-0015/2022</t>
  </si>
  <si>
    <t>neposredna
 pogodba</t>
  </si>
  <si>
    <t>Krivec Irena</t>
  </si>
  <si>
    <t>478-0020/2022</t>
  </si>
  <si>
    <t>Cigala Melita
Klemenšek Sebastjan
Dolenc Marija</t>
  </si>
  <si>
    <t>815/19</t>
  </si>
  <si>
    <t>gozd, kmetijsko</t>
  </si>
  <si>
    <t xml:space="preserve">gozd, </t>
  </si>
  <si>
    <t>stavbno, gozd, kmetijsko</t>
  </si>
  <si>
    <t>kmetijsko, gozd</t>
  </si>
  <si>
    <t>30/22</t>
  </si>
  <si>
    <t>skupna gmajna 1 /6</t>
  </si>
  <si>
    <t>skupna Gmajna  1/6</t>
  </si>
  <si>
    <t>v pripravi nova cenitev
 za solastništvo ŠTURM</t>
  </si>
  <si>
    <r>
      <t>OCENJENA VREDNOST ZA m</t>
    </r>
    <r>
      <rPr>
        <vertAlign val="superscript"/>
        <sz val="11"/>
        <color theme="1"/>
        <rFont val="Calibri"/>
        <family val="2"/>
        <charset val="238"/>
      </rPr>
      <t>2</t>
    </r>
  </si>
  <si>
    <t>TABELA 1</t>
  </si>
  <si>
    <t>TABELA 2</t>
  </si>
  <si>
    <t>pridobitev lastništva
 za ureditev</t>
  </si>
  <si>
    <t xml:space="preserve"> 868,00 pl.</t>
  </si>
  <si>
    <t>ZAZNAMEK</t>
  </si>
  <si>
    <t>!! Zaustavljen postopek OPN</t>
  </si>
  <si>
    <t>kategorizacija od mostu dalje</t>
  </si>
  <si>
    <t>Krajšek 7/36
Plevnik 7/36
Občina Solčava 22/36</t>
  </si>
  <si>
    <t xml:space="preserve">Krajšek 7/36
Plevnik 7/36
Občina Solčava 22/36
</t>
  </si>
  <si>
    <t>32,00 €/m2</t>
  </si>
  <si>
    <t>1,2 €/m2</t>
  </si>
  <si>
    <t>16€/m2</t>
  </si>
  <si>
    <t>SKUPAJ:</t>
  </si>
  <si>
    <t>ORIENTACISKA VREDNOST V EUR/PARCELO (PISO)</t>
  </si>
  <si>
    <t>1/2 polajžar, 1/2 Občina</t>
  </si>
  <si>
    <t>Ocenjena vrednost;  CENITEV 25.3.2024
Predlagana nakupna cena:
Ponujena cena solastnikov; junij 2024</t>
  </si>
  <si>
    <t>Občina lastnik 22/36
nevaren objekt,
zagotavljanje varnosti,
postopek deljenja premoženja</t>
  </si>
  <si>
    <t>delež
predmet nakupa</t>
  </si>
  <si>
    <t xml:space="preserve"> Polajžar</t>
  </si>
  <si>
    <t xml:space="preserve">478-0001/2022
</t>
  </si>
  <si>
    <t>spremeba parcel</t>
  </si>
  <si>
    <t>815/30</t>
  </si>
  <si>
    <t>Nadškofija LJ.</t>
  </si>
  <si>
    <t>Abrož Gregorc</t>
  </si>
  <si>
    <t xml:space="preserve">843/2, 841, 840/2,
841/1, 834/2, 202/7*
</t>
  </si>
  <si>
    <t>Liljana Robnik</t>
  </si>
  <si>
    <t>JP 734020 Sp. Icmank-Zg Icmanik</t>
  </si>
  <si>
    <t>JP734020 Sp. Icmank-Zg Icmanik</t>
  </si>
  <si>
    <t xml:space="preserve">parcelacija, odmera </t>
  </si>
  <si>
    <t>parcelacija odmera odkup</t>
  </si>
  <si>
    <t>901/31</t>
  </si>
  <si>
    <t>odmera,  investicijska vlaganja,  prenos</t>
  </si>
  <si>
    <t>stavbna pravica</t>
  </si>
  <si>
    <t xml:space="preserve"> odmera - odkup</t>
  </si>
  <si>
    <t>484/23</t>
  </si>
  <si>
    <t>soglasje</t>
  </si>
  <si>
    <t>prošnja, soglasje</t>
  </si>
  <si>
    <t>478-0003/2021
478-0008/2025</t>
  </si>
  <si>
    <t>PREDPOGODBA, Aneks št. 1</t>
  </si>
  <si>
    <t>parcelacija, 
investicijsko vlaganje, prenos</t>
  </si>
  <si>
    <t>900/4</t>
  </si>
  <si>
    <t>nepremičnina v splošni rabi; družbena lastnina</t>
  </si>
  <si>
    <t>v postopku vpisa  lastninske pravice</t>
  </si>
  <si>
    <t>478-0016/2025</t>
  </si>
  <si>
    <t>288*</t>
  </si>
  <si>
    <t>39/4</t>
  </si>
  <si>
    <t>Julija Prebil Radovanović</t>
  </si>
  <si>
    <t>usklajeno, v postopku ureditve mej</t>
  </si>
  <si>
    <t>353-0003/2025</t>
  </si>
  <si>
    <t>55/3</t>
  </si>
  <si>
    <t>uskladitev s 
stanjem v naravi</t>
  </si>
  <si>
    <t xml:space="preserve">dostop do vode </t>
  </si>
  <si>
    <t>pobuda/ali  kategorizirana
 cesta 734060 ?</t>
  </si>
  <si>
    <t>Klemenšek Daniel, Štefan</t>
  </si>
  <si>
    <t>pogoj vpis lastništva
 pri parc. 900/4
353-0003/2025</t>
  </si>
  <si>
    <t>456/9</t>
  </si>
  <si>
    <t>DRSI</t>
  </si>
  <si>
    <t>Pavličevo Sedlo</t>
  </si>
  <si>
    <t>predpogodba</t>
  </si>
  <si>
    <t>478-0022/2024-1</t>
  </si>
  <si>
    <t>833/2,332, 835/3
828, 825</t>
  </si>
  <si>
    <t>478-0019/2024</t>
  </si>
  <si>
    <t>478-0020/2025</t>
  </si>
  <si>
    <t xml:space="preserve">predpogodba (parc. 910  843/2) </t>
  </si>
  <si>
    <t>478-0026/2020
478-0003/2025</t>
  </si>
  <si>
    <t>478-0002/2025</t>
  </si>
  <si>
    <t>478-0004/2025</t>
  </si>
  <si>
    <t>478-0005/2025</t>
  </si>
  <si>
    <t>78-0005/2025</t>
  </si>
  <si>
    <t>kmetijsko
drugo</t>
  </si>
  <si>
    <t xml:space="preserve">704/1, 704/2, 704/3, 704/4, 709
</t>
  </si>
  <si>
    <t xml:space="preserve">pretežno kmetijsko in v
manjšem delu  gozdno, vodno, stavbno </t>
  </si>
  <si>
    <t>cesta in most  Opresnik</t>
  </si>
  <si>
    <t>478-0010/2025</t>
  </si>
  <si>
    <t>575/3</t>
  </si>
  <si>
    <t>Rcrekonstrukcija po poplavah_ SUHADOLSKI GRABEN</t>
  </si>
  <si>
    <t>INFRASTRUKTURA</t>
  </si>
  <si>
    <t>Ošep Vlado</t>
  </si>
  <si>
    <t>odmera - odkup</t>
  </si>
  <si>
    <t>pobuda/obnovljena pobuda 2025</t>
  </si>
  <si>
    <t>*13</t>
  </si>
  <si>
    <t>stavbno zemlj. Območje urbanih središč</t>
  </si>
  <si>
    <t>potrebne površine za ureditev nastanitvenih kapacitet</t>
  </si>
  <si>
    <t>do celote</t>
  </si>
  <si>
    <t>Rafael Ikovic 9/10
Janko Ikovic 1/10</t>
  </si>
  <si>
    <t>711/2</t>
  </si>
  <si>
    <t>704/2</t>
  </si>
  <si>
    <t>704/1</t>
  </si>
  <si>
    <t>kmetijsko zemljišče</t>
  </si>
  <si>
    <t xml:space="preserve">delno kmetijsko,  delno stanovanjsko območje s kmetijskimi gosp. </t>
  </si>
  <si>
    <t>Mitja Ketiš</t>
  </si>
  <si>
    <t>v nadaljevanju ni izražen
interesa po nakupu</t>
  </si>
  <si>
    <t>podane vloge;izražen interes vseh treh,
potreben dogovor in parcelacija
ali opustitev namere</t>
  </si>
  <si>
    <t xml:space="preserve">900/4 </t>
  </si>
  <si>
    <t xml:space="preserve">nepremičnina v splošni rabi 
</t>
  </si>
  <si>
    <t xml:space="preserve">po pridobitvi in parcelaciji </t>
  </si>
  <si>
    <t>478-0016/2025
353-0003/2025</t>
  </si>
  <si>
    <t>Julija Prebil
 Radovanovič</t>
  </si>
  <si>
    <t xml:space="preserve">Obojestranski </t>
  </si>
  <si>
    <t>v postopku pridobivanja</t>
  </si>
  <si>
    <t>skupaj   cca 117 m2</t>
  </si>
  <si>
    <t>na podlagi zakona</t>
  </si>
  <si>
    <t xml:space="preserve"> uskladitev
z Ikovic </t>
  </si>
  <si>
    <t>Suhodolnik Klara</t>
  </si>
  <si>
    <t>Suhodolnk Klara</t>
  </si>
  <si>
    <t xml:space="preserve">del </t>
  </si>
  <si>
    <t xml:space="preserve">uskladitev s stanjem v naravi-ureditev meje </t>
  </si>
  <si>
    <t xml:space="preserve">nekategoriziranja  "JP"; uskladitev s stanjem v naravi - ureditev meje </t>
  </si>
  <si>
    <t xml:space="preserve">stavbno
zemljišče, območje urbanih središč
</t>
  </si>
  <si>
    <t>stvabno zemljišče, Območje urbanih središč</t>
  </si>
  <si>
    <t xml:space="preserve">stavbno
zemljišče, območj eurbanih središč
</t>
  </si>
  <si>
    <t>NAČRT PRIDOBIVANJA NEPREMIČNEGA PREMOŽENJA 2026</t>
  </si>
  <si>
    <t>NAČRT RAZPOLAGANJA  Z NEPREMIČNIM PREMOŽENJEM  2026</t>
  </si>
  <si>
    <t>NAZIV+B4:N40B4:O40B4:O39B4:N39</t>
  </si>
  <si>
    <t>NAČRT RAZPOLAGANJA  Z NEPREMIČNIM PREMOŽENJEM  2026+B4:N39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</si>
</sst>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€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vertAlign val="superscript"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</font>
    <font>
      <b/>
      <sz val="14"/>
      <color rgb="FF9C000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C00000"/>
      <name val="Arial"/>
      <family val="2"/>
      <charset val="238"/>
    </font>
    <font>
      <sz val="14"/>
      <color rgb="FFC00000"/>
      <name val="Arial"/>
      <family val="2"/>
      <charset val="238"/>
    </font>
    <font>
      <sz val="12"/>
      <color rgb="FFC00000"/>
      <name val="Arial"/>
      <family val="2"/>
      <charset val="238"/>
    </font>
    <font>
      <sz val="12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6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B2B2B2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13" fillId="15" borderId="0" applyNumberFormat="0" applyBorder="0" applyAlignment="0" applyProtection="0"/>
    <xf numFmtId="0" fontId="3" fillId="17" borderId="13" applyNumberFormat="0" applyFont="0" applyAlignment="0" applyProtection="0"/>
    <xf numFmtId="0" fontId="15" fillId="19" borderId="0" applyNumberFormat="0" applyBorder="0" applyAlignment="0" applyProtection="0"/>
  </cellStyleXfs>
  <cellXfs count="426">
    <xf numFmtId="0" fontId="0" fillId="0" borderId="0" xfId="0"/>
    <xf numFmtId="0" fontId="0" fillId="0" borderId="0" xfId="0" applyAlignment="1">
      <alignment wrapText="1"/>
    </xf>
    <xf numFmtId="0" fontId="0" fillId="0" borderId="4" xfId="0" applyBorder="1"/>
    <xf numFmtId="0" fontId="0" fillId="0" borderId="4" xfId="0" applyBorder="1" applyAlignment="1">
      <alignment wrapText="1"/>
    </xf>
    <xf numFmtId="2" fontId="0" fillId="0" borderId="0" xfId="0" applyNumberFormat="1"/>
    <xf numFmtId="164" fontId="0" fillId="0" borderId="0" xfId="0" applyNumberFormat="1"/>
    <xf numFmtId="0" fontId="1" fillId="0" borderId="9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0" borderId="7" xfId="0" applyBorder="1"/>
    <xf numFmtId="0" fontId="1" fillId="0" borderId="7" xfId="0" applyFont="1" applyBorder="1" applyAlignment="1">
      <alignment vertical="center"/>
    </xf>
    <xf numFmtId="0" fontId="0" fillId="0" borderId="12" xfId="0" applyBorder="1"/>
    <xf numFmtId="165" fontId="0" fillId="0" borderId="0" xfId="0" applyNumberFormat="1"/>
    <xf numFmtId="0" fontId="7" fillId="2" borderId="4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8" xfId="0" applyFont="1" applyFill="1" applyBorder="1"/>
    <xf numFmtId="0" fontId="9" fillId="8" borderId="4" xfId="0" applyFont="1" applyFill="1" applyBorder="1" applyAlignment="1">
      <alignment vertical="center" wrapText="1"/>
    </xf>
    <xf numFmtId="165" fontId="9" fillId="8" borderId="4" xfId="0" applyNumberFormat="1" applyFont="1" applyFill="1" applyBorder="1" applyAlignment="1">
      <alignment vertical="center" wrapText="1"/>
    </xf>
    <xf numFmtId="0" fontId="9" fillId="8" borderId="5" xfId="0" applyFont="1" applyFill="1" applyBorder="1" applyAlignment="1">
      <alignment vertical="center" wrapText="1"/>
    </xf>
    <xf numFmtId="0" fontId="6" fillId="8" borderId="6" xfId="0" applyFont="1" applyFill="1" applyBorder="1"/>
    <xf numFmtId="49" fontId="6" fillId="8" borderId="6" xfId="0" applyNumberFormat="1" applyFont="1" applyFill="1" applyBorder="1"/>
    <xf numFmtId="0" fontId="6" fillId="0" borderId="4" xfId="0" applyFont="1" applyBorder="1"/>
    <xf numFmtId="0" fontId="7" fillId="0" borderId="4" xfId="0" applyFont="1" applyBorder="1" applyAlignment="1">
      <alignment vertical="center" wrapText="1"/>
    </xf>
    <xf numFmtId="165" fontId="7" fillId="0" borderId="4" xfId="0" applyNumberFormat="1" applyFont="1" applyBorder="1" applyAlignment="1">
      <alignment vertical="center" wrapText="1"/>
    </xf>
    <xf numFmtId="2" fontId="6" fillId="0" borderId="4" xfId="0" applyNumberFormat="1" applyFont="1" applyBorder="1"/>
    <xf numFmtId="49" fontId="6" fillId="0" borderId="7" xfId="0" applyNumberFormat="1" applyFont="1" applyBorder="1"/>
    <xf numFmtId="0" fontId="6" fillId="0" borderId="7" xfId="0" applyFont="1" applyBorder="1"/>
    <xf numFmtId="0" fontId="6" fillId="0" borderId="4" xfId="2" applyFont="1" applyFill="1" applyBorder="1" applyAlignment="1">
      <alignment vertical="center" wrapText="1"/>
    </xf>
    <xf numFmtId="165" fontId="6" fillId="0" borderId="4" xfId="2" applyNumberFormat="1" applyFont="1" applyFill="1" applyBorder="1" applyAlignment="1">
      <alignment horizontal="right" vertical="center" wrapText="1"/>
    </xf>
    <xf numFmtId="2" fontId="6" fillId="0" borderId="4" xfId="2" applyNumberFormat="1" applyFont="1" applyFill="1" applyBorder="1" applyAlignment="1">
      <alignment wrapText="1"/>
    </xf>
    <xf numFmtId="165" fontId="7" fillId="0" borderId="4" xfId="0" applyNumberFormat="1" applyFont="1" applyBorder="1" applyAlignment="1">
      <alignment horizontal="right" vertical="center" wrapText="1"/>
    </xf>
    <xf numFmtId="49" fontId="6" fillId="7" borderId="7" xfId="0" applyNumberFormat="1" applyFont="1" applyFill="1" applyBorder="1"/>
    <xf numFmtId="0" fontId="6" fillId="7" borderId="4" xfId="0" applyFont="1" applyFill="1" applyBorder="1"/>
    <xf numFmtId="2" fontId="7" fillId="0" borderId="4" xfId="0" applyNumberFormat="1" applyFont="1" applyBorder="1" applyAlignment="1">
      <alignment vertical="center" wrapText="1"/>
    </xf>
    <xf numFmtId="4" fontId="0" fillId="0" borderId="0" xfId="0" applyNumberFormat="1" applyAlignment="1">
      <alignment wrapText="1"/>
    </xf>
    <xf numFmtId="0" fontId="6" fillId="18" borderId="4" xfId="0" applyFont="1" applyFill="1" applyBorder="1"/>
    <xf numFmtId="0" fontId="7" fillId="18" borderId="4" xfId="0" applyFont="1" applyFill="1" applyBorder="1" applyAlignment="1">
      <alignment vertical="center" wrapText="1"/>
    </xf>
    <xf numFmtId="2" fontId="7" fillId="18" borderId="4" xfId="0" applyNumberFormat="1" applyFont="1" applyFill="1" applyBorder="1" applyAlignment="1">
      <alignment vertical="center" wrapText="1"/>
    </xf>
    <xf numFmtId="165" fontId="7" fillId="18" borderId="4" xfId="0" applyNumberFormat="1" applyFont="1" applyFill="1" applyBorder="1" applyAlignment="1">
      <alignment horizontal="right" vertical="center" wrapText="1"/>
    </xf>
    <xf numFmtId="0" fontId="6" fillId="18" borderId="7" xfId="0" applyFont="1" applyFill="1" applyBorder="1"/>
    <xf numFmtId="49" fontId="6" fillId="18" borderId="7" xfId="0" applyNumberFormat="1" applyFont="1" applyFill="1" applyBorder="1"/>
    <xf numFmtId="165" fontId="6" fillId="0" borderId="4" xfId="0" applyNumberFormat="1" applyFont="1" applyBorder="1"/>
    <xf numFmtId="165" fontId="6" fillId="0" borderId="4" xfId="2" applyNumberFormat="1" applyFont="1" applyFill="1" applyBorder="1"/>
    <xf numFmtId="165" fontId="6" fillId="7" borderId="4" xfId="0" applyNumberFormat="1" applyFont="1" applyFill="1" applyBorder="1"/>
    <xf numFmtId="165" fontId="6" fillId="18" borderId="4" xfId="0" applyNumberFormat="1" applyFont="1" applyFill="1" applyBorder="1"/>
    <xf numFmtId="165" fontId="9" fillId="8" borderId="7" xfId="0" applyNumberFormat="1" applyFont="1" applyFill="1" applyBorder="1" applyAlignment="1">
      <alignment vertical="center" wrapText="1"/>
    </xf>
    <xf numFmtId="0" fontId="12" fillId="0" borderId="7" xfId="0" applyFont="1" applyBorder="1" applyAlignment="1">
      <alignment wrapText="1"/>
    </xf>
    <xf numFmtId="4" fontId="16" fillId="0" borderId="12" xfId="3" applyNumberFormat="1" applyFont="1" applyFill="1" applyBorder="1" applyAlignment="1">
      <alignment horizontal="right"/>
    </xf>
    <xf numFmtId="0" fontId="0" fillId="8" borderId="4" xfId="0" applyFill="1" applyBorder="1"/>
    <xf numFmtId="0" fontId="1" fillId="0" borderId="4" xfId="0" applyFont="1" applyBorder="1" applyAlignment="1">
      <alignment vertical="center" wrapText="1"/>
    </xf>
    <xf numFmtId="165" fontId="0" fillId="0" borderId="4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0" fontId="4" fillId="6" borderId="4" xfId="3" applyBorder="1"/>
    <xf numFmtId="0" fontId="4" fillId="6" borderId="4" xfId="3" applyBorder="1" applyAlignment="1">
      <alignment vertical="center" wrapText="1"/>
    </xf>
    <xf numFmtId="4" fontId="4" fillId="6" borderId="4" xfId="3" applyNumberFormat="1" applyBorder="1" applyAlignment="1">
      <alignment vertical="center" wrapText="1"/>
    </xf>
    <xf numFmtId="165" fontId="4" fillId="6" borderId="4" xfId="3" applyNumberFormat="1" applyBorder="1" applyAlignment="1">
      <alignment horizontal="right"/>
    </xf>
    <xf numFmtId="4" fontId="4" fillId="6" borderId="4" xfId="3" applyNumberFormat="1" applyBorder="1" applyAlignment="1">
      <alignment horizontal="right"/>
    </xf>
    <xf numFmtId="0" fontId="0" fillId="0" borderId="4" xfId="0" applyBorder="1" applyAlignment="1">
      <alignment vertical="top" wrapText="1"/>
    </xf>
    <xf numFmtId="0" fontId="17" fillId="0" borderId="4" xfId="0" applyFont="1" applyBorder="1" applyAlignment="1">
      <alignment vertical="center" wrapText="1"/>
    </xf>
    <xf numFmtId="16" fontId="1" fillId="0" borderId="4" xfId="0" quotePrefix="1" applyNumberFormat="1" applyFont="1" applyBorder="1" applyAlignment="1">
      <alignment vertical="center" wrapText="1"/>
    </xf>
    <xf numFmtId="3" fontId="1" fillId="0" borderId="4" xfId="0" applyNumberFormat="1" applyFont="1" applyBorder="1" applyAlignment="1">
      <alignment vertical="center" wrapText="1"/>
    </xf>
    <xf numFmtId="3" fontId="0" fillId="0" borderId="4" xfId="0" applyNumberFormat="1" applyBorder="1"/>
    <xf numFmtId="4" fontId="0" fillId="0" borderId="4" xfId="0" applyNumberFormat="1" applyBorder="1" applyAlignment="1">
      <alignment wrapText="1"/>
    </xf>
    <xf numFmtId="0" fontId="15" fillId="19" borderId="4" xfId="6" applyBorder="1"/>
    <xf numFmtId="0" fontId="15" fillId="19" borderId="4" xfId="6" applyBorder="1" applyAlignment="1">
      <alignment vertical="top" wrapText="1"/>
    </xf>
    <xf numFmtId="3" fontId="15" fillId="19" borderId="4" xfId="6" applyNumberFormat="1" applyBorder="1" applyAlignment="1">
      <alignment vertical="center" wrapText="1"/>
    </xf>
    <xf numFmtId="0" fontId="15" fillId="19" borderId="4" xfId="6" applyBorder="1" applyAlignment="1">
      <alignment vertical="center" wrapText="1"/>
    </xf>
    <xf numFmtId="165" fontId="15" fillId="19" borderId="4" xfId="6" applyNumberFormat="1" applyBorder="1" applyAlignment="1">
      <alignment horizontal="right"/>
    </xf>
    <xf numFmtId="4" fontId="15" fillId="19" borderId="4" xfId="6" applyNumberFormat="1" applyBorder="1" applyAlignment="1">
      <alignment horizontal="right"/>
    </xf>
    <xf numFmtId="0" fontId="15" fillId="19" borderId="4" xfId="6" applyBorder="1" applyAlignment="1">
      <alignment wrapText="1"/>
    </xf>
    <xf numFmtId="0" fontId="0" fillId="0" borderId="1" xfId="0" applyBorder="1" applyAlignment="1">
      <alignment vertical="top"/>
    </xf>
    <xf numFmtId="165" fontId="0" fillId="0" borderId="4" xfId="0" applyNumberFormat="1" applyBorder="1"/>
    <xf numFmtId="0" fontId="6" fillId="0" borderId="0" xfId="0" applyFont="1"/>
    <xf numFmtId="165" fontId="6" fillId="0" borderId="0" xfId="0" applyNumberFormat="1" applyFont="1"/>
    <xf numFmtId="49" fontId="6" fillId="0" borderId="0" xfId="0" applyNumberFormat="1" applyFont="1"/>
    <xf numFmtId="0" fontId="12" fillId="0" borderId="0" xfId="0" applyFont="1"/>
    <xf numFmtId="49" fontId="6" fillId="10" borderId="7" xfId="0" applyNumberFormat="1" applyFont="1" applyFill="1" applyBorder="1"/>
    <xf numFmtId="0" fontId="7" fillId="12" borderId="4" xfId="0" applyFont="1" applyFill="1" applyBorder="1" applyAlignment="1">
      <alignment vertical="center" wrapText="1"/>
    </xf>
    <xf numFmtId="2" fontId="7" fillId="12" borderId="4" xfId="0" applyNumberFormat="1" applyFont="1" applyFill="1" applyBorder="1" applyAlignment="1">
      <alignment vertical="center" wrapText="1"/>
    </xf>
    <xf numFmtId="165" fontId="7" fillId="12" borderId="4" xfId="0" applyNumberFormat="1" applyFont="1" applyFill="1" applyBorder="1" applyAlignment="1">
      <alignment horizontal="right" vertical="center" wrapText="1"/>
    </xf>
    <xf numFmtId="165" fontId="6" fillId="12" borderId="4" xfId="0" applyNumberFormat="1" applyFont="1" applyFill="1" applyBorder="1"/>
    <xf numFmtId="2" fontId="6" fillId="12" borderId="4" xfId="0" applyNumberFormat="1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49" fontId="6" fillId="12" borderId="7" xfId="0" applyNumberFormat="1" applyFont="1" applyFill="1" applyBorder="1"/>
    <xf numFmtId="0" fontId="7" fillId="13" borderId="4" xfId="0" applyFont="1" applyFill="1" applyBorder="1" applyAlignment="1">
      <alignment vertical="center" wrapText="1"/>
    </xf>
    <xf numFmtId="2" fontId="7" fillId="13" borderId="4" xfId="0" applyNumberFormat="1" applyFont="1" applyFill="1" applyBorder="1" applyAlignment="1">
      <alignment vertical="center" wrapText="1"/>
    </xf>
    <xf numFmtId="165" fontId="7" fillId="13" borderId="4" xfId="0" applyNumberFormat="1" applyFont="1" applyFill="1" applyBorder="1" applyAlignment="1">
      <alignment horizontal="right" vertical="center" wrapText="1"/>
    </xf>
    <xf numFmtId="165" fontId="6" fillId="13" borderId="4" xfId="0" applyNumberFormat="1" applyFont="1" applyFill="1" applyBorder="1"/>
    <xf numFmtId="2" fontId="6" fillId="13" borderId="4" xfId="0" applyNumberFormat="1" applyFont="1" applyFill="1" applyBorder="1" applyAlignment="1">
      <alignment wrapText="1"/>
    </xf>
    <xf numFmtId="0" fontId="6" fillId="13" borderId="7" xfId="0" applyFont="1" applyFill="1" applyBorder="1" applyAlignment="1">
      <alignment wrapText="1"/>
    </xf>
    <xf numFmtId="49" fontId="6" fillId="13" borderId="7" xfId="0" applyNumberFormat="1" applyFont="1" applyFill="1" applyBorder="1"/>
    <xf numFmtId="0" fontId="7" fillId="9" borderId="4" xfId="0" applyFont="1" applyFill="1" applyBorder="1" applyAlignment="1">
      <alignment vertical="center" wrapText="1"/>
    </xf>
    <xf numFmtId="2" fontId="7" fillId="9" borderId="4" xfId="0" applyNumberFormat="1" applyFont="1" applyFill="1" applyBorder="1" applyAlignment="1">
      <alignment vertical="center" wrapText="1"/>
    </xf>
    <xf numFmtId="165" fontId="7" fillId="9" borderId="4" xfId="0" applyNumberFormat="1" applyFont="1" applyFill="1" applyBorder="1" applyAlignment="1">
      <alignment horizontal="right" vertical="center" wrapText="1"/>
    </xf>
    <xf numFmtId="165" fontId="6" fillId="9" borderId="4" xfId="0" applyNumberFormat="1" applyFont="1" applyFill="1" applyBorder="1"/>
    <xf numFmtId="2" fontId="6" fillId="9" borderId="4" xfId="0" applyNumberFormat="1" applyFont="1" applyFill="1" applyBorder="1" applyAlignment="1">
      <alignment wrapText="1"/>
    </xf>
    <xf numFmtId="0" fontId="6" fillId="9" borderId="7" xfId="0" applyFont="1" applyFill="1" applyBorder="1" applyAlignment="1">
      <alignment wrapText="1"/>
    </xf>
    <xf numFmtId="49" fontId="6" fillId="9" borderId="7" xfId="0" applyNumberFormat="1" applyFont="1" applyFill="1" applyBorder="1"/>
    <xf numFmtId="49" fontId="6" fillId="7" borderId="4" xfId="0" applyNumberFormat="1" applyFont="1" applyFill="1" applyBorder="1"/>
    <xf numFmtId="0" fontId="6" fillId="7" borderId="7" xfId="0" applyFont="1" applyFill="1" applyBorder="1" applyAlignment="1">
      <alignment wrapText="1"/>
    </xf>
    <xf numFmtId="0" fontId="6" fillId="7" borderId="10" xfId="0" applyFont="1" applyFill="1" applyBorder="1"/>
    <xf numFmtId="165" fontId="6" fillId="7" borderId="10" xfId="0" applyNumberFormat="1" applyFont="1" applyFill="1" applyBorder="1"/>
    <xf numFmtId="49" fontId="6" fillId="7" borderId="10" xfId="0" applyNumberFormat="1" applyFont="1" applyFill="1" applyBorder="1"/>
    <xf numFmtId="0" fontId="6" fillId="7" borderId="11" xfId="0" applyFont="1" applyFill="1" applyBorder="1" applyAlignment="1">
      <alignment wrapText="1"/>
    </xf>
    <xf numFmtId="49" fontId="6" fillId="7" borderId="11" xfId="0" applyNumberFormat="1" applyFont="1" applyFill="1" applyBorder="1"/>
    <xf numFmtId="0" fontId="6" fillId="16" borderId="4" xfId="0" applyFont="1" applyFill="1" applyBorder="1"/>
    <xf numFmtId="165" fontId="6" fillId="16" borderId="4" xfId="0" applyNumberFormat="1" applyFont="1" applyFill="1" applyBorder="1"/>
    <xf numFmtId="0" fontId="6" fillId="16" borderId="4" xfId="0" applyFont="1" applyFill="1" applyBorder="1" applyAlignment="1">
      <alignment wrapText="1"/>
    </xf>
    <xf numFmtId="49" fontId="6" fillId="16" borderId="4" xfId="0" applyNumberFormat="1" applyFont="1" applyFill="1" applyBorder="1"/>
    <xf numFmtId="0" fontId="19" fillId="0" borderId="0" xfId="0" applyFont="1"/>
    <xf numFmtId="165" fontId="19" fillId="0" borderId="0" xfId="0" applyNumberFormat="1" applyFont="1"/>
    <xf numFmtId="49" fontId="19" fillId="0" borderId="0" xfId="0" applyNumberFormat="1" applyFont="1"/>
    <xf numFmtId="0" fontId="19" fillId="0" borderId="0" xfId="0" applyFont="1" applyAlignment="1">
      <alignment horizontal="center"/>
    </xf>
    <xf numFmtId="0" fontId="11" fillId="11" borderId="4" xfId="0" applyFont="1" applyFill="1" applyBorder="1" applyAlignment="1">
      <alignment vertical="center" wrapText="1"/>
    </xf>
    <xf numFmtId="2" fontId="11" fillId="11" borderId="4" xfId="0" applyNumberFormat="1" applyFont="1" applyFill="1" applyBorder="1" applyAlignment="1">
      <alignment vertical="center" wrapText="1"/>
    </xf>
    <xf numFmtId="165" fontId="11" fillId="11" borderId="4" xfId="0" applyNumberFormat="1" applyFont="1" applyFill="1" applyBorder="1" applyAlignment="1">
      <alignment horizontal="right" vertical="center" wrapText="1"/>
    </xf>
    <xf numFmtId="165" fontId="10" fillId="11" borderId="4" xfId="0" applyNumberFormat="1" applyFont="1" applyFill="1" applyBorder="1"/>
    <xf numFmtId="2" fontId="10" fillId="11" borderId="4" xfId="0" applyNumberFormat="1" applyFont="1" applyFill="1" applyBorder="1" applyAlignment="1">
      <alignment wrapText="1"/>
    </xf>
    <xf numFmtId="0" fontId="10" fillId="11" borderId="7" xfId="0" applyFont="1" applyFill="1" applyBorder="1"/>
    <xf numFmtId="49" fontId="10" fillId="11" borderId="7" xfId="0" applyNumberFormat="1" applyFont="1" applyFill="1" applyBorder="1"/>
    <xf numFmtId="0" fontId="21" fillId="10" borderId="4" xfId="0" applyFont="1" applyFill="1" applyBorder="1" applyAlignment="1">
      <alignment vertical="center" wrapText="1"/>
    </xf>
    <xf numFmtId="2" fontId="21" fillId="10" borderId="4" xfId="0" applyNumberFormat="1" applyFont="1" applyFill="1" applyBorder="1" applyAlignment="1">
      <alignment vertical="center" wrapText="1"/>
    </xf>
    <xf numFmtId="165" fontId="21" fillId="10" borderId="4" xfId="0" applyNumberFormat="1" applyFont="1" applyFill="1" applyBorder="1" applyAlignment="1">
      <alignment horizontal="right" vertical="center" wrapText="1"/>
    </xf>
    <xf numFmtId="165" fontId="12" fillId="10" borderId="4" xfId="0" applyNumberFormat="1" applyFont="1" applyFill="1" applyBorder="1"/>
    <xf numFmtId="2" fontId="12" fillId="10" borderId="4" xfId="0" applyNumberFormat="1" applyFont="1" applyFill="1" applyBorder="1" applyAlignment="1">
      <alignment wrapText="1"/>
    </xf>
    <xf numFmtId="0" fontId="12" fillId="10" borderId="7" xfId="0" applyFont="1" applyFill="1" applyBorder="1" applyAlignment="1">
      <alignment wrapText="1"/>
    </xf>
    <xf numFmtId="49" fontId="12" fillId="10" borderId="7" xfId="0" applyNumberFormat="1" applyFont="1" applyFill="1" applyBorder="1" applyAlignment="1">
      <alignment wrapText="1"/>
    </xf>
    <xf numFmtId="0" fontId="12" fillId="10" borderId="7" xfId="0" applyFont="1" applyFill="1" applyBorder="1"/>
    <xf numFmtId="0" fontId="21" fillId="14" borderId="4" xfId="0" applyFont="1" applyFill="1" applyBorder="1" applyAlignment="1">
      <alignment vertical="center" wrapText="1"/>
    </xf>
    <xf numFmtId="2" fontId="21" fillId="14" borderId="4" xfId="0" applyNumberFormat="1" applyFont="1" applyFill="1" applyBorder="1" applyAlignment="1">
      <alignment vertical="center" wrapText="1"/>
    </xf>
    <xf numFmtId="165" fontId="21" fillId="14" borderId="4" xfId="0" applyNumberFormat="1" applyFont="1" applyFill="1" applyBorder="1" applyAlignment="1">
      <alignment horizontal="right" vertical="center" wrapText="1"/>
    </xf>
    <xf numFmtId="165" fontId="12" fillId="14" borderId="4" xfId="0" applyNumberFormat="1" applyFont="1" applyFill="1" applyBorder="1"/>
    <xf numFmtId="2" fontId="12" fillId="14" borderId="4" xfId="0" applyNumberFormat="1" applyFont="1" applyFill="1" applyBorder="1" applyAlignment="1">
      <alignment wrapText="1"/>
    </xf>
    <xf numFmtId="0" fontId="12" fillId="14" borderId="7" xfId="0" applyFont="1" applyFill="1" applyBorder="1" applyAlignment="1">
      <alignment wrapText="1"/>
    </xf>
    <xf numFmtId="49" fontId="12" fillId="14" borderId="7" xfId="0" applyNumberFormat="1" applyFont="1" applyFill="1" applyBorder="1"/>
    <xf numFmtId="2" fontId="23" fillId="19" borderId="4" xfId="6" applyNumberFormat="1" applyFont="1" applyBorder="1" applyAlignment="1">
      <alignment wrapText="1"/>
    </xf>
    <xf numFmtId="0" fontId="23" fillId="19" borderId="7" xfId="6" applyFont="1" applyBorder="1" applyAlignment="1">
      <alignment wrapText="1"/>
    </xf>
    <xf numFmtId="49" fontId="23" fillId="19" borderId="7" xfId="6" applyNumberFormat="1" applyFont="1" applyBorder="1"/>
    <xf numFmtId="0" fontId="24" fillId="19" borderId="4" xfId="6" applyFont="1" applyBorder="1" applyAlignment="1">
      <alignment vertical="center" wrapText="1"/>
    </xf>
    <xf numFmtId="4" fontId="24" fillId="19" borderId="4" xfId="6" applyNumberFormat="1" applyFont="1" applyBorder="1" applyAlignment="1">
      <alignment vertical="center" wrapText="1"/>
    </xf>
    <xf numFmtId="165" fontId="24" fillId="19" borderId="4" xfId="6" applyNumberFormat="1" applyFont="1" applyBorder="1"/>
    <xf numFmtId="2" fontId="6" fillId="0" borderId="4" xfId="2" applyNumberFormat="1" applyFont="1" applyFill="1" applyBorder="1"/>
    <xf numFmtId="2" fontId="6" fillId="18" borderId="4" xfId="0" applyNumberFormat="1" applyFont="1" applyFill="1" applyBorder="1"/>
    <xf numFmtId="165" fontId="6" fillId="3" borderId="12" xfId="0" applyNumberFormat="1" applyFont="1" applyFill="1" applyBorder="1" applyAlignment="1">
      <alignment horizontal="center" wrapText="1"/>
    </xf>
    <xf numFmtId="165" fontId="9" fillId="8" borderId="6" xfId="0" applyNumberFormat="1" applyFont="1" applyFill="1" applyBorder="1" applyAlignment="1">
      <alignment vertical="center" wrapText="1"/>
    </xf>
    <xf numFmtId="165" fontId="26" fillId="19" borderId="4" xfId="6" applyNumberFormat="1" applyFont="1" applyBorder="1" applyAlignment="1">
      <alignment horizontal="right" vertical="center" wrapText="1"/>
    </xf>
    <xf numFmtId="0" fontId="27" fillId="19" borderId="4" xfId="6" applyFont="1" applyBorder="1" applyAlignment="1">
      <alignment vertical="center" wrapText="1"/>
    </xf>
    <xf numFmtId="0" fontId="28" fillId="19" borderId="4" xfId="6" applyFont="1" applyBorder="1" applyAlignment="1">
      <alignment vertical="center" wrapText="1"/>
    </xf>
    <xf numFmtId="165" fontId="27" fillId="19" borderId="4" xfId="6" applyNumberFormat="1" applyFont="1" applyBorder="1" applyAlignment="1">
      <alignment horizontal="right" vertical="center" wrapText="1"/>
    </xf>
    <xf numFmtId="165" fontId="27" fillId="19" borderId="4" xfId="6" applyNumberFormat="1" applyFont="1" applyBorder="1"/>
    <xf numFmtId="2" fontId="27" fillId="19" borderId="4" xfId="6" applyNumberFormat="1" applyFont="1" applyBorder="1" applyAlignment="1">
      <alignment wrapText="1"/>
    </xf>
    <xf numFmtId="0" fontId="27" fillId="19" borderId="7" xfId="6" applyFont="1" applyBorder="1" applyAlignment="1">
      <alignment wrapText="1"/>
    </xf>
    <xf numFmtId="49" fontId="27" fillId="19" borderId="7" xfId="6" applyNumberFormat="1" applyFont="1" applyBorder="1"/>
    <xf numFmtId="165" fontId="22" fillId="19" borderId="4" xfId="6" applyNumberFormat="1" applyFont="1" applyBorder="1" applyAlignment="1">
      <alignment wrapText="1"/>
    </xf>
    <xf numFmtId="2" fontId="12" fillId="10" borderId="4" xfId="0" applyNumberFormat="1" applyFont="1" applyFill="1" applyBorder="1"/>
    <xf numFmtId="2" fontId="12" fillId="14" borderId="4" xfId="0" applyNumberFormat="1" applyFont="1" applyFill="1" applyBorder="1"/>
    <xf numFmtId="0" fontId="7" fillId="16" borderId="4" xfId="0" applyFont="1" applyFill="1" applyBorder="1" applyAlignment="1">
      <alignment vertical="center" wrapText="1"/>
    </xf>
    <xf numFmtId="165" fontId="7" fillId="16" borderId="4" xfId="0" applyNumberFormat="1" applyFont="1" applyFill="1" applyBorder="1" applyAlignment="1">
      <alignment horizontal="right" vertical="center" wrapText="1"/>
    </xf>
    <xf numFmtId="2" fontId="6" fillId="16" borderId="4" xfId="0" applyNumberFormat="1" applyFont="1" applyFill="1" applyBorder="1"/>
    <xf numFmtId="2" fontId="6" fillId="16" borderId="4" xfId="1" applyNumberFormat="1" applyFont="1" applyFill="1" applyBorder="1"/>
    <xf numFmtId="0" fontId="6" fillId="16" borderId="4" xfId="0" applyFont="1" applyFill="1" applyBorder="1" applyAlignment="1">
      <alignment vertical="top" wrapText="1"/>
    </xf>
    <xf numFmtId="2" fontId="19" fillId="0" borderId="0" xfId="0" applyNumberFormat="1" applyFont="1"/>
    <xf numFmtId="2" fontId="19" fillId="0" borderId="0" xfId="0" applyNumberFormat="1" applyFont="1" applyAlignment="1">
      <alignment horizontal="center"/>
    </xf>
    <xf numFmtId="2" fontId="9" fillId="8" borderId="4" xfId="0" applyNumberFormat="1" applyFont="1" applyFill="1" applyBorder="1" applyAlignment="1">
      <alignment vertical="center" wrapText="1"/>
    </xf>
    <xf numFmtId="2" fontId="27" fillId="19" borderId="4" xfId="6" applyNumberFormat="1" applyFont="1" applyBorder="1"/>
    <xf numFmtId="2" fontId="24" fillId="19" borderId="4" xfId="6" applyNumberFormat="1" applyFont="1" applyBorder="1"/>
    <xf numFmtId="2" fontId="6" fillId="12" borderId="4" xfId="0" applyNumberFormat="1" applyFont="1" applyFill="1" applyBorder="1"/>
    <xf numFmtId="2" fontId="6" fillId="13" borderId="4" xfId="0" applyNumberFormat="1" applyFont="1" applyFill="1" applyBorder="1"/>
    <xf numFmtId="2" fontId="10" fillId="11" borderId="4" xfId="0" applyNumberFormat="1" applyFont="1" applyFill="1" applyBorder="1"/>
    <xf numFmtId="2" fontId="6" fillId="9" borderId="4" xfId="0" applyNumberFormat="1" applyFont="1" applyFill="1" applyBorder="1"/>
    <xf numFmtId="2" fontId="6" fillId="7" borderId="4" xfId="0" applyNumberFormat="1" applyFont="1" applyFill="1" applyBorder="1"/>
    <xf numFmtId="2" fontId="6" fillId="7" borderId="10" xfId="0" applyNumberFormat="1" applyFont="1" applyFill="1" applyBorder="1"/>
    <xf numFmtId="2" fontId="6" fillId="0" borderId="0" xfId="0" applyNumberFormat="1" applyFont="1"/>
    <xf numFmtId="0" fontId="6" fillId="16" borderId="10" xfId="0" applyFont="1" applyFill="1" applyBorder="1"/>
    <xf numFmtId="165" fontId="6" fillId="16" borderId="10" xfId="0" applyNumberFormat="1" applyFont="1" applyFill="1" applyBorder="1"/>
    <xf numFmtId="0" fontId="6" fillId="16" borderId="10" xfId="0" applyFont="1" applyFill="1" applyBorder="1" applyAlignment="1">
      <alignment wrapText="1"/>
    </xf>
    <xf numFmtId="2" fontId="6" fillId="16" borderId="10" xfId="0" applyNumberFormat="1" applyFont="1" applyFill="1" applyBorder="1"/>
    <xf numFmtId="49" fontId="6" fillId="16" borderId="10" xfId="0" applyNumberFormat="1" applyFont="1" applyFill="1" applyBorder="1"/>
    <xf numFmtId="0" fontId="6" fillId="16" borderId="14" xfId="5" applyFont="1" applyFill="1" applyBorder="1" applyAlignment="1">
      <alignment wrapText="1"/>
    </xf>
    <xf numFmtId="0" fontId="6" fillId="20" borderId="4" xfId="0" applyFont="1" applyFill="1" applyBorder="1"/>
    <xf numFmtId="0" fontId="6" fillId="20" borderId="4" xfId="0" applyFont="1" applyFill="1" applyBorder="1" applyAlignment="1">
      <alignment wrapText="1"/>
    </xf>
    <xf numFmtId="165" fontId="6" fillId="20" borderId="4" xfId="0" applyNumberFormat="1" applyFont="1" applyFill="1" applyBorder="1"/>
    <xf numFmtId="2" fontId="6" fillId="20" borderId="4" xfId="0" applyNumberFormat="1" applyFont="1" applyFill="1" applyBorder="1"/>
    <xf numFmtId="49" fontId="6" fillId="20" borderId="4" xfId="0" applyNumberFormat="1" applyFont="1" applyFill="1" applyBorder="1"/>
    <xf numFmtId="2" fontId="6" fillId="0" borderId="4" xfId="2" applyNumberFormat="1" applyFont="1" applyFill="1" applyBorder="1" applyAlignment="1">
      <alignment horizontal="right" vertical="center" wrapText="1"/>
    </xf>
    <xf numFmtId="2" fontId="7" fillId="16" borderId="4" xfId="0" applyNumberFormat="1" applyFont="1" applyFill="1" applyBorder="1" applyAlignment="1">
      <alignment vertical="center" wrapText="1"/>
    </xf>
    <xf numFmtId="2" fontId="6" fillId="0" borderId="4" xfId="0" applyNumberFormat="1" applyFont="1" applyBorder="1" applyAlignment="1">
      <alignment wrapText="1"/>
    </xf>
    <xf numFmtId="2" fontId="6" fillId="18" borderId="4" xfId="0" applyNumberFormat="1" applyFont="1" applyFill="1" applyBorder="1" applyAlignment="1">
      <alignment wrapText="1"/>
    </xf>
    <xf numFmtId="2" fontId="27" fillId="19" borderId="4" xfId="6" applyNumberFormat="1" applyFont="1" applyBorder="1" applyAlignment="1">
      <alignment vertical="center" wrapText="1"/>
    </xf>
    <xf numFmtId="2" fontId="25" fillId="19" borderId="4" xfId="6" applyNumberFormat="1" applyFont="1" applyBorder="1" applyAlignment="1">
      <alignment vertical="center" wrapText="1"/>
    </xf>
    <xf numFmtId="49" fontId="20" fillId="7" borderId="7" xfId="0" applyNumberFormat="1" applyFont="1" applyFill="1" applyBorder="1" applyAlignment="1">
      <alignment wrapText="1"/>
    </xf>
    <xf numFmtId="0" fontId="6" fillId="17" borderId="4" xfId="5" applyFont="1" applyBorder="1"/>
    <xf numFmtId="0" fontId="7" fillId="17" borderId="4" xfId="5" applyFont="1" applyBorder="1" applyAlignment="1">
      <alignment vertical="center" wrapText="1"/>
    </xf>
    <xf numFmtId="2" fontId="7" fillId="17" borderId="4" xfId="5" applyNumberFormat="1" applyFont="1" applyBorder="1" applyAlignment="1">
      <alignment vertical="center" wrapText="1"/>
    </xf>
    <xf numFmtId="165" fontId="7" fillId="17" borderId="4" xfId="5" applyNumberFormat="1" applyFont="1" applyBorder="1" applyAlignment="1">
      <alignment horizontal="right" vertical="center" wrapText="1"/>
    </xf>
    <xf numFmtId="2" fontId="6" fillId="17" borderId="4" xfId="5" applyNumberFormat="1" applyFont="1" applyBorder="1"/>
    <xf numFmtId="165" fontId="6" fillId="17" borderId="4" xfId="5" applyNumberFormat="1" applyFont="1" applyBorder="1"/>
    <xf numFmtId="2" fontId="6" fillId="17" borderId="4" xfId="5" applyNumberFormat="1" applyFont="1" applyBorder="1" applyAlignment="1">
      <alignment wrapText="1"/>
    </xf>
    <xf numFmtId="49" fontId="12" fillId="17" borderId="4" xfId="5" applyNumberFormat="1" applyFont="1" applyBorder="1"/>
    <xf numFmtId="0" fontId="7" fillId="20" borderId="10" xfId="5" applyFont="1" applyFill="1" applyBorder="1" applyAlignment="1">
      <alignment vertical="center" wrapText="1"/>
    </xf>
    <xf numFmtId="2" fontId="7" fillId="20" borderId="10" xfId="5" applyNumberFormat="1" applyFont="1" applyFill="1" applyBorder="1" applyAlignment="1">
      <alignment vertical="center" wrapText="1"/>
    </xf>
    <xf numFmtId="165" fontId="7" fillId="20" borderId="10" xfId="5" applyNumberFormat="1" applyFont="1" applyFill="1" applyBorder="1" applyAlignment="1">
      <alignment horizontal="right" vertical="center" wrapText="1"/>
    </xf>
    <xf numFmtId="2" fontId="6" fillId="20" borderId="10" xfId="5" applyNumberFormat="1" applyFont="1" applyFill="1" applyBorder="1"/>
    <xf numFmtId="165" fontId="6" fillId="20" borderId="10" xfId="5" applyNumberFormat="1" applyFont="1" applyFill="1" applyBorder="1"/>
    <xf numFmtId="2" fontId="6" fillId="20" borderId="10" xfId="5" applyNumberFormat="1" applyFont="1" applyFill="1" applyBorder="1" applyAlignment="1">
      <alignment wrapText="1"/>
    </xf>
    <xf numFmtId="0" fontId="6" fillId="20" borderId="10" xfId="5" applyFont="1" applyFill="1" applyBorder="1"/>
    <xf numFmtId="49" fontId="12" fillId="20" borderId="10" xfId="5" applyNumberFormat="1" applyFont="1" applyFill="1" applyBorder="1"/>
    <xf numFmtId="0" fontId="7" fillId="0" borderId="0" xfId="5" applyFont="1" applyFill="1" applyBorder="1" applyAlignment="1">
      <alignment vertical="center" wrapText="1"/>
    </xf>
    <xf numFmtId="2" fontId="7" fillId="0" borderId="0" xfId="5" applyNumberFormat="1" applyFont="1" applyFill="1" applyBorder="1" applyAlignment="1">
      <alignment vertical="center" wrapText="1"/>
    </xf>
    <xf numFmtId="165" fontId="7" fillId="0" borderId="0" xfId="5" applyNumberFormat="1" applyFont="1" applyFill="1" applyBorder="1" applyAlignment="1">
      <alignment horizontal="right" vertical="center" wrapText="1"/>
    </xf>
    <xf numFmtId="2" fontId="6" fillId="0" borderId="0" xfId="5" applyNumberFormat="1" applyFont="1" applyFill="1" applyBorder="1"/>
    <xf numFmtId="165" fontId="6" fillId="0" borderId="0" xfId="5" applyNumberFormat="1" applyFont="1" applyFill="1" applyBorder="1"/>
    <xf numFmtId="2" fontId="6" fillId="0" borderId="0" xfId="5" applyNumberFormat="1" applyFont="1" applyFill="1" applyBorder="1" applyAlignment="1">
      <alignment wrapText="1"/>
    </xf>
    <xf numFmtId="0" fontId="6" fillId="0" borderId="0" xfId="5" applyFont="1" applyFill="1" applyBorder="1"/>
    <xf numFmtId="49" fontId="12" fillId="0" borderId="0" xfId="5" applyNumberFormat="1" applyFont="1" applyFill="1" applyBorder="1"/>
    <xf numFmtId="0" fontId="7" fillId="23" borderId="10" xfId="5" applyFont="1" applyFill="1" applyBorder="1" applyAlignment="1">
      <alignment vertical="center" wrapText="1"/>
    </xf>
    <xf numFmtId="2" fontId="7" fillId="23" borderId="10" xfId="5" applyNumberFormat="1" applyFont="1" applyFill="1" applyBorder="1" applyAlignment="1">
      <alignment vertical="center" wrapText="1"/>
    </xf>
    <xf numFmtId="165" fontId="7" fillId="23" borderId="10" xfId="5" applyNumberFormat="1" applyFont="1" applyFill="1" applyBorder="1" applyAlignment="1">
      <alignment horizontal="right" vertical="center" wrapText="1"/>
    </xf>
    <xf numFmtId="2" fontId="6" fillId="23" borderId="10" xfId="5" applyNumberFormat="1" applyFont="1" applyFill="1" applyBorder="1"/>
    <xf numFmtId="165" fontId="6" fillId="23" borderId="10" xfId="5" applyNumberFormat="1" applyFont="1" applyFill="1" applyBorder="1"/>
    <xf numFmtId="2" fontId="6" fillId="23" borderId="10" xfId="5" applyNumberFormat="1" applyFont="1" applyFill="1" applyBorder="1" applyAlignment="1">
      <alignment wrapText="1"/>
    </xf>
    <xf numFmtId="0" fontId="6" fillId="23" borderId="10" xfId="5" applyFont="1" applyFill="1" applyBorder="1"/>
    <xf numFmtId="49" fontId="12" fillId="23" borderId="10" xfId="5" applyNumberFormat="1" applyFont="1" applyFill="1" applyBorder="1"/>
    <xf numFmtId="2" fontId="7" fillId="16" borderId="4" xfId="5" applyNumberFormat="1" applyFont="1" applyFill="1" applyBorder="1" applyAlignment="1">
      <alignment vertical="center" wrapText="1"/>
    </xf>
    <xf numFmtId="0" fontId="7" fillId="16" borderId="4" xfId="5" applyFont="1" applyFill="1" applyBorder="1" applyAlignment="1">
      <alignment vertical="center" wrapText="1"/>
    </xf>
    <xf numFmtId="165" fontId="7" fillId="16" borderId="4" xfId="5" applyNumberFormat="1" applyFont="1" applyFill="1" applyBorder="1" applyAlignment="1">
      <alignment horizontal="right" vertical="center" wrapText="1"/>
    </xf>
    <xf numFmtId="2" fontId="6" fillId="16" borderId="4" xfId="5" applyNumberFormat="1" applyFont="1" applyFill="1" applyBorder="1"/>
    <xf numFmtId="165" fontId="6" fillId="16" borderId="4" xfId="5" applyNumberFormat="1" applyFont="1" applyFill="1" applyBorder="1"/>
    <xf numFmtId="2" fontId="6" fillId="16" borderId="4" xfId="5" applyNumberFormat="1" applyFont="1" applyFill="1" applyBorder="1" applyAlignment="1">
      <alignment wrapText="1"/>
    </xf>
    <xf numFmtId="0" fontId="6" fillId="16" borderId="4" xfId="5" applyFont="1" applyFill="1" applyBorder="1"/>
    <xf numFmtId="49" fontId="12" fillId="16" borderId="4" xfId="5" applyNumberFormat="1" applyFont="1" applyFill="1" applyBorder="1"/>
    <xf numFmtId="0" fontId="14" fillId="0" borderId="0" xfId="0" applyFont="1" applyAlignment="1">
      <alignment wrapText="1"/>
    </xf>
    <xf numFmtId="2" fontId="7" fillId="16" borderId="10" xfId="5" applyNumberFormat="1" applyFont="1" applyFill="1" applyBorder="1" applyAlignment="1">
      <alignment vertical="center" wrapText="1"/>
    </xf>
    <xf numFmtId="0" fontId="7" fillId="16" borderId="10" xfId="5" applyFont="1" applyFill="1" applyBorder="1" applyAlignment="1">
      <alignment vertical="center" wrapText="1"/>
    </xf>
    <xf numFmtId="165" fontId="7" fillId="16" borderId="10" xfId="5" applyNumberFormat="1" applyFont="1" applyFill="1" applyBorder="1" applyAlignment="1">
      <alignment horizontal="right" vertical="center" wrapText="1"/>
    </xf>
    <xf numFmtId="2" fontId="6" fillId="16" borderId="10" xfId="5" applyNumberFormat="1" applyFont="1" applyFill="1" applyBorder="1"/>
    <xf numFmtId="165" fontId="6" fillId="16" borderId="10" xfId="5" applyNumberFormat="1" applyFont="1" applyFill="1" applyBorder="1"/>
    <xf numFmtId="2" fontId="6" fillId="16" borderId="10" xfId="5" applyNumberFormat="1" applyFont="1" applyFill="1" applyBorder="1" applyAlignment="1">
      <alignment wrapText="1"/>
    </xf>
    <xf numFmtId="0" fontId="6" fillId="16" borderId="10" xfId="5" applyFont="1" applyFill="1" applyBorder="1"/>
    <xf numFmtId="49" fontId="12" fillId="16" borderId="10" xfId="5" applyNumberFormat="1" applyFont="1" applyFill="1" applyBorder="1"/>
    <xf numFmtId="0" fontId="0" fillId="24" borderId="4" xfId="0" applyFill="1" applyBorder="1"/>
    <xf numFmtId="0" fontId="0" fillId="24" borderId="4" xfId="0" applyFill="1" applyBorder="1" applyAlignment="1">
      <alignment wrapText="1"/>
    </xf>
    <xf numFmtId="165" fontId="0" fillId="24" borderId="4" xfId="0" applyNumberFormat="1" applyFill="1" applyBorder="1"/>
    <xf numFmtId="0" fontId="15" fillId="24" borderId="4" xfId="6" applyFill="1" applyBorder="1" applyAlignment="1">
      <alignment vertical="top" wrapText="1"/>
    </xf>
    <xf numFmtId="3" fontId="15" fillId="24" borderId="4" xfId="6" applyNumberFormat="1" applyFill="1" applyBorder="1" applyAlignment="1">
      <alignment vertical="center" wrapText="1"/>
    </xf>
    <xf numFmtId="0" fontId="15" fillId="24" borderId="4" xfId="6" applyFill="1" applyBorder="1" applyAlignment="1">
      <alignment vertical="center" wrapText="1"/>
    </xf>
    <xf numFmtId="165" fontId="15" fillId="24" borderId="4" xfId="6" applyNumberFormat="1" applyFill="1" applyBorder="1" applyAlignment="1">
      <alignment horizontal="right"/>
    </xf>
    <xf numFmtId="4" fontId="15" fillId="24" borderId="4" xfId="6" applyNumberFormat="1" applyFill="1" applyBorder="1" applyAlignment="1">
      <alignment horizontal="right"/>
    </xf>
    <xf numFmtId="0" fontId="15" fillId="24" borderId="4" xfId="6" applyFill="1" applyBorder="1" applyAlignment="1">
      <alignment wrapText="1"/>
    </xf>
    <xf numFmtId="0" fontId="6" fillId="16" borderId="7" xfId="0" applyFont="1" applyFill="1" applyBorder="1"/>
    <xf numFmtId="49" fontId="6" fillId="16" borderId="7" xfId="0" applyNumberFormat="1" applyFont="1" applyFill="1" applyBorder="1"/>
    <xf numFmtId="0" fontId="6" fillId="0" borderId="0" xfId="5" applyFont="1" applyFill="1" applyBorder="1" applyAlignment="1">
      <alignment wrapText="1"/>
    </xf>
    <xf numFmtId="0" fontId="7" fillId="24" borderId="4" xfId="0" applyFont="1" applyFill="1" applyBorder="1" applyAlignment="1">
      <alignment vertical="center" wrapText="1"/>
    </xf>
    <xf numFmtId="2" fontId="7" fillId="24" borderId="4" xfId="0" applyNumberFormat="1" applyFont="1" applyFill="1" applyBorder="1" applyAlignment="1">
      <alignment vertical="center" wrapText="1"/>
    </xf>
    <xf numFmtId="165" fontId="7" fillId="24" borderId="4" xfId="0" applyNumberFormat="1" applyFont="1" applyFill="1" applyBorder="1" applyAlignment="1">
      <alignment horizontal="right" vertical="center" wrapText="1"/>
    </xf>
    <xf numFmtId="2" fontId="6" fillId="24" borderId="4" xfId="0" applyNumberFormat="1" applyFont="1" applyFill="1" applyBorder="1"/>
    <xf numFmtId="165" fontId="6" fillId="24" borderId="4" xfId="0" applyNumberFormat="1" applyFont="1" applyFill="1" applyBorder="1"/>
    <xf numFmtId="2" fontId="6" fillId="24" borderId="4" xfId="0" applyNumberFormat="1" applyFont="1" applyFill="1" applyBorder="1" applyAlignment="1">
      <alignment wrapText="1"/>
    </xf>
    <xf numFmtId="0" fontId="6" fillId="24" borderId="4" xfId="0" applyFont="1" applyFill="1" applyBorder="1" applyAlignment="1">
      <alignment wrapText="1"/>
    </xf>
    <xf numFmtId="49" fontId="6" fillId="24" borderId="4" xfId="0" applyNumberFormat="1" applyFont="1" applyFill="1" applyBorder="1"/>
    <xf numFmtId="0" fontId="30" fillId="0" borderId="0" xfId="0" applyFont="1"/>
    <xf numFmtId="0" fontId="6" fillId="0" borderId="15" xfId="0" applyFont="1" applyBorder="1"/>
    <xf numFmtId="0" fontId="7" fillId="2" borderId="16" xfId="0" applyFont="1" applyFill="1" applyBorder="1" applyAlignment="1">
      <alignment vertical="center" wrapText="1"/>
    </xf>
    <xf numFmtId="0" fontId="7" fillId="2" borderId="17" xfId="0" applyFont="1" applyFill="1" applyBorder="1" applyAlignment="1">
      <alignment vertical="center" wrapText="1"/>
    </xf>
    <xf numFmtId="165" fontId="6" fillId="3" borderId="19" xfId="0" applyNumberFormat="1" applyFont="1" applyFill="1" applyBorder="1" applyAlignment="1">
      <alignment horizontal="center" wrapText="1"/>
    </xf>
    <xf numFmtId="0" fontId="6" fillId="3" borderId="20" xfId="0" applyFont="1" applyFill="1" applyBorder="1" applyAlignment="1">
      <alignment horizontal="center" wrapText="1"/>
    </xf>
    <xf numFmtId="0" fontId="6" fillId="3" borderId="19" xfId="0" applyFont="1" applyFill="1" applyBorder="1"/>
    <xf numFmtId="49" fontId="6" fillId="3" borderId="19" xfId="0" applyNumberFormat="1" applyFont="1" applyFill="1" applyBorder="1"/>
    <xf numFmtId="0" fontId="6" fillId="3" borderId="21" xfId="0" applyFont="1" applyFill="1" applyBorder="1"/>
    <xf numFmtId="0" fontId="7" fillId="2" borderId="22" xfId="0" applyFont="1" applyFill="1" applyBorder="1" applyAlignment="1">
      <alignment vertical="center" wrapText="1"/>
    </xf>
    <xf numFmtId="49" fontId="6" fillId="3" borderId="0" xfId="0" applyNumberFormat="1" applyFont="1" applyFill="1"/>
    <xf numFmtId="0" fontId="6" fillId="3" borderId="23" xfId="0" applyFont="1" applyFill="1" applyBorder="1"/>
    <xf numFmtId="0" fontId="6" fillId="8" borderId="23" xfId="0" applyFont="1" applyFill="1" applyBorder="1"/>
    <xf numFmtId="0" fontId="7" fillId="17" borderId="24" xfId="5" applyFont="1" applyBorder="1" applyAlignment="1">
      <alignment vertical="center" wrapText="1"/>
    </xf>
    <xf numFmtId="2" fontId="7" fillId="17" borderId="13" xfId="5" applyNumberFormat="1" applyFont="1" applyAlignment="1">
      <alignment vertical="center" wrapText="1"/>
    </xf>
    <xf numFmtId="0" fontId="7" fillId="17" borderId="13" xfId="5" applyFont="1" applyAlignment="1">
      <alignment vertical="center" wrapText="1"/>
    </xf>
    <xf numFmtId="165" fontId="7" fillId="17" borderId="13" xfId="5" applyNumberFormat="1" applyFont="1" applyAlignment="1">
      <alignment vertical="center" wrapText="1"/>
    </xf>
    <xf numFmtId="2" fontId="6" fillId="17" borderId="13" xfId="5" applyNumberFormat="1" applyFont="1"/>
    <xf numFmtId="165" fontId="6" fillId="17" borderId="13" xfId="5" applyNumberFormat="1" applyFont="1"/>
    <xf numFmtId="0" fontId="6" fillId="17" borderId="13" xfId="5" applyFont="1"/>
    <xf numFmtId="49" fontId="10" fillId="17" borderId="13" xfId="5" applyNumberFormat="1" applyFont="1"/>
    <xf numFmtId="0" fontId="6" fillId="17" borderId="25" xfId="5" applyFont="1" applyBorder="1" applyAlignment="1">
      <alignment wrapText="1"/>
    </xf>
    <xf numFmtId="0" fontId="7" fillId="0" borderId="22" xfId="0" applyFont="1" applyBorder="1" applyAlignment="1">
      <alignment vertical="center" wrapText="1"/>
    </xf>
    <xf numFmtId="0" fontId="6" fillId="0" borderId="23" xfId="0" applyFont="1" applyBorder="1"/>
    <xf numFmtId="0" fontId="6" fillId="0" borderId="22" xfId="2" applyFont="1" applyFill="1" applyBorder="1" applyAlignment="1">
      <alignment vertical="center" wrapText="1"/>
    </xf>
    <xf numFmtId="0" fontId="7" fillId="16" borderId="22" xfId="0" applyFont="1" applyFill="1" applyBorder="1" applyAlignment="1">
      <alignment vertical="center" wrapText="1"/>
    </xf>
    <xf numFmtId="0" fontId="6" fillId="16" borderId="23" xfId="0" applyFont="1" applyFill="1" applyBorder="1"/>
    <xf numFmtId="0" fontId="7" fillId="18" borderId="22" xfId="0" applyFont="1" applyFill="1" applyBorder="1" applyAlignment="1">
      <alignment vertical="center" wrapText="1"/>
    </xf>
    <xf numFmtId="0" fontId="6" fillId="18" borderId="23" xfId="0" applyFont="1" applyFill="1" applyBorder="1"/>
    <xf numFmtId="0" fontId="27" fillId="19" borderId="22" xfId="6" applyFont="1" applyBorder="1" applyAlignment="1">
      <alignment vertical="center" wrapText="1"/>
    </xf>
    <xf numFmtId="0" fontId="27" fillId="19" borderId="23" xfId="6" applyFont="1" applyBorder="1"/>
    <xf numFmtId="49" fontId="27" fillId="19" borderId="22" xfId="6" applyNumberFormat="1" applyFont="1" applyBorder="1" applyAlignment="1">
      <alignment vertical="center" wrapText="1"/>
    </xf>
    <xf numFmtId="0" fontId="24" fillId="19" borderId="22" xfId="6" applyFont="1" applyBorder="1" applyAlignment="1">
      <alignment vertical="center" wrapText="1"/>
    </xf>
    <xf numFmtId="0" fontId="23" fillId="19" borderId="23" xfId="6" applyFont="1" applyBorder="1"/>
    <xf numFmtId="0" fontId="21" fillId="10" borderId="22" xfId="0" applyFont="1" applyFill="1" applyBorder="1" applyAlignment="1">
      <alignment vertical="center" wrapText="1"/>
    </xf>
    <xf numFmtId="0" fontId="12" fillId="10" borderId="0" xfId="0" applyFont="1" applyFill="1"/>
    <xf numFmtId="0" fontId="6" fillId="10" borderId="23" xfId="0" applyFont="1" applyFill="1" applyBorder="1" applyAlignment="1">
      <alignment wrapText="1"/>
    </xf>
    <xf numFmtId="0" fontId="21" fillId="14" borderId="22" xfId="0" applyFont="1" applyFill="1" applyBorder="1" applyAlignment="1">
      <alignment vertical="center" wrapText="1"/>
    </xf>
    <xf numFmtId="0" fontId="6" fillId="14" borderId="23" xfId="0" applyFont="1" applyFill="1" applyBorder="1"/>
    <xf numFmtId="0" fontId="21" fillId="16" borderId="22" xfId="0" applyFont="1" applyFill="1" applyBorder="1" applyAlignment="1">
      <alignment vertical="center" wrapText="1"/>
    </xf>
    <xf numFmtId="0" fontId="6" fillId="14" borderId="23" xfId="0" applyFont="1" applyFill="1" applyBorder="1" applyAlignment="1">
      <alignment wrapText="1"/>
    </xf>
    <xf numFmtId="0" fontId="7" fillId="12" borderId="22" xfId="0" applyFont="1" applyFill="1" applyBorder="1" applyAlignment="1">
      <alignment vertical="center" wrapText="1"/>
    </xf>
    <xf numFmtId="0" fontId="6" fillId="12" borderId="23" xfId="0" applyFont="1" applyFill="1" applyBorder="1"/>
    <xf numFmtId="0" fontId="7" fillId="13" borderId="22" xfId="0" applyFont="1" applyFill="1" applyBorder="1" applyAlignment="1">
      <alignment vertical="center" wrapText="1"/>
    </xf>
    <xf numFmtId="0" fontId="6" fillId="13" borderId="23" xfId="0" applyFont="1" applyFill="1" applyBorder="1"/>
    <xf numFmtId="0" fontId="6" fillId="20" borderId="22" xfId="0" applyFont="1" applyFill="1" applyBorder="1" applyAlignment="1">
      <alignment wrapText="1"/>
    </xf>
    <xf numFmtId="0" fontId="6" fillId="20" borderId="23" xfId="0" applyFont="1" applyFill="1" applyBorder="1"/>
    <xf numFmtId="0" fontId="6" fillId="20" borderId="22" xfId="0" applyFont="1" applyFill="1" applyBorder="1"/>
    <xf numFmtId="0" fontId="7" fillId="24" borderId="22" xfId="0" applyFont="1" applyFill="1" applyBorder="1" applyAlignment="1">
      <alignment vertical="center" wrapText="1"/>
    </xf>
    <xf numFmtId="0" fontId="6" fillId="24" borderId="23" xfId="0" applyFont="1" applyFill="1" applyBorder="1"/>
    <xf numFmtId="0" fontId="7" fillId="17" borderId="22" xfId="5" applyFont="1" applyBorder="1" applyAlignment="1">
      <alignment vertical="center" wrapText="1"/>
    </xf>
    <xf numFmtId="0" fontId="6" fillId="17" borderId="23" xfId="5" applyFont="1" applyBorder="1"/>
    <xf numFmtId="0" fontId="7" fillId="20" borderId="26" xfId="5" applyFont="1" applyFill="1" applyBorder="1" applyAlignment="1">
      <alignment vertical="center" wrapText="1"/>
    </xf>
    <xf numFmtId="0" fontId="6" fillId="20" borderId="27" xfId="5" applyFont="1" applyFill="1" applyBorder="1"/>
    <xf numFmtId="0" fontId="7" fillId="23" borderId="26" xfId="5" applyFont="1" applyFill="1" applyBorder="1" applyAlignment="1">
      <alignment vertical="center" wrapText="1"/>
    </xf>
    <xf numFmtId="0" fontId="6" fillId="23" borderId="27" xfId="5" applyFont="1" applyFill="1" applyBorder="1"/>
    <xf numFmtId="0" fontId="7" fillId="16" borderId="22" xfId="5" applyFont="1" applyFill="1" applyBorder="1" applyAlignment="1">
      <alignment vertical="center" wrapText="1"/>
    </xf>
    <xf numFmtId="0" fontId="6" fillId="16" borderId="23" xfId="5" applyFont="1" applyFill="1" applyBorder="1"/>
    <xf numFmtId="0" fontId="7" fillId="16" borderId="26" xfId="5" applyFont="1" applyFill="1" applyBorder="1" applyAlignment="1">
      <alignment vertical="center" wrapText="1"/>
    </xf>
    <xf numFmtId="0" fontId="6" fillId="16" borderId="27" xfId="5" applyFont="1" applyFill="1" applyBorder="1"/>
    <xf numFmtId="0" fontId="11" fillId="11" borderId="22" xfId="0" applyFont="1" applyFill="1" applyBorder="1" applyAlignment="1">
      <alignment vertical="center" wrapText="1"/>
    </xf>
    <xf numFmtId="0" fontId="12" fillId="11" borderId="23" xfId="0" applyFont="1" applyFill="1" applyBorder="1"/>
    <xf numFmtId="0" fontId="7" fillId="9" borderId="22" xfId="0" applyFont="1" applyFill="1" applyBorder="1" applyAlignment="1">
      <alignment vertical="center" wrapText="1"/>
    </xf>
    <xf numFmtId="0" fontId="6" fillId="9" borderId="23" xfId="0" applyFont="1" applyFill="1" applyBorder="1"/>
    <xf numFmtId="0" fontId="6" fillId="7" borderId="22" xfId="0" applyFont="1" applyFill="1" applyBorder="1"/>
    <xf numFmtId="0" fontId="12" fillId="7" borderId="23" xfId="0" applyFont="1" applyFill="1" applyBorder="1"/>
    <xf numFmtId="0" fontId="6" fillId="7" borderId="23" xfId="0" applyFont="1" applyFill="1" applyBorder="1"/>
    <xf numFmtId="0" fontId="6" fillId="7" borderId="26" xfId="0" applyFont="1" applyFill="1" applyBorder="1"/>
    <xf numFmtId="0" fontId="6" fillId="7" borderId="27" xfId="0" applyFont="1" applyFill="1" applyBorder="1"/>
    <xf numFmtId="0" fontId="6" fillId="16" borderId="22" xfId="0" applyFont="1" applyFill="1" applyBorder="1"/>
    <xf numFmtId="0" fontId="6" fillId="16" borderId="13" xfId="5" applyFont="1" applyFill="1" applyAlignment="1">
      <alignment wrapText="1"/>
    </xf>
    <xf numFmtId="0" fontId="6" fillId="16" borderId="26" xfId="0" applyFont="1" applyFill="1" applyBorder="1"/>
    <xf numFmtId="0" fontId="6" fillId="16" borderId="27" xfId="0" applyFont="1" applyFill="1" applyBorder="1"/>
    <xf numFmtId="0" fontId="0" fillId="22" borderId="28" xfId="0" applyFill="1" applyBorder="1"/>
    <xf numFmtId="0" fontId="0" fillId="22" borderId="29" xfId="0" applyFill="1" applyBorder="1"/>
    <xf numFmtId="0" fontId="0" fillId="22" borderId="30" xfId="0" applyFill="1" applyBorder="1"/>
    <xf numFmtId="0" fontId="7" fillId="16" borderId="28" xfId="5" applyFont="1" applyFill="1" applyBorder="1" applyAlignment="1">
      <alignment vertical="center" wrapText="1"/>
    </xf>
    <xf numFmtId="2" fontId="7" fillId="16" borderId="29" xfId="5" applyNumberFormat="1" applyFont="1" applyFill="1" applyBorder="1" applyAlignment="1">
      <alignment vertical="center" wrapText="1"/>
    </xf>
    <xf numFmtId="0" fontId="7" fillId="16" borderId="29" xfId="5" applyFont="1" applyFill="1" applyBorder="1" applyAlignment="1">
      <alignment vertical="center" wrapText="1"/>
    </xf>
    <xf numFmtId="165" fontId="7" fillId="16" borderId="29" xfId="5" applyNumberFormat="1" applyFont="1" applyFill="1" applyBorder="1" applyAlignment="1">
      <alignment horizontal="right" vertical="center" wrapText="1"/>
    </xf>
    <xf numFmtId="2" fontId="6" fillId="16" borderId="29" xfId="5" applyNumberFormat="1" applyFont="1" applyFill="1" applyBorder="1"/>
    <xf numFmtId="165" fontId="6" fillId="16" borderId="29" xfId="5" applyNumberFormat="1" applyFont="1" applyFill="1" applyBorder="1"/>
    <xf numFmtId="2" fontId="6" fillId="16" borderId="29" xfId="5" applyNumberFormat="1" applyFont="1" applyFill="1" applyBorder="1" applyAlignment="1">
      <alignment wrapText="1"/>
    </xf>
    <xf numFmtId="0" fontId="6" fillId="16" borderId="29" xfId="5" applyFont="1" applyFill="1" applyBorder="1"/>
    <xf numFmtId="49" fontId="12" fillId="16" borderId="29" xfId="5" applyNumberFormat="1" applyFont="1" applyFill="1" applyBorder="1"/>
    <xf numFmtId="0" fontId="6" fillId="16" borderId="30" xfId="5" applyFont="1" applyFill="1" applyBorder="1"/>
    <xf numFmtId="0" fontId="9" fillId="8" borderId="17" xfId="0" applyFont="1" applyFill="1" applyBorder="1" applyAlignment="1">
      <alignment vertical="center" wrapText="1"/>
    </xf>
    <xf numFmtId="165" fontId="9" fillId="8" borderId="17" xfId="0" applyNumberFormat="1" applyFont="1" applyFill="1" applyBorder="1" applyAlignment="1">
      <alignment horizontal="right" vertical="center" wrapText="1"/>
    </xf>
    <xf numFmtId="2" fontId="6" fillId="8" borderId="17" xfId="0" applyNumberFormat="1" applyFont="1" applyFill="1" applyBorder="1"/>
    <xf numFmtId="165" fontId="6" fillId="8" borderId="17" xfId="0" applyNumberFormat="1" applyFont="1" applyFill="1" applyBorder="1"/>
    <xf numFmtId="2" fontId="6" fillId="8" borderId="17" xfId="0" applyNumberFormat="1" applyFont="1" applyFill="1" applyBorder="1" applyAlignment="1">
      <alignment wrapText="1"/>
    </xf>
    <xf numFmtId="0" fontId="6" fillId="8" borderId="18" xfId="0" applyFont="1" applyFill="1" applyBorder="1"/>
    <xf numFmtId="49" fontId="6" fillId="8" borderId="18" xfId="0" applyNumberFormat="1" applyFont="1" applyFill="1" applyBorder="1"/>
    <xf numFmtId="0" fontId="6" fillId="8" borderId="21" xfId="0" applyFont="1" applyFill="1" applyBorder="1"/>
    <xf numFmtId="0" fontId="3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2" fontId="6" fillId="3" borderId="17" xfId="0" applyNumberFormat="1" applyFont="1" applyFill="1" applyBorder="1" applyAlignment="1">
      <alignment horizontal="center" wrapText="1"/>
    </xf>
    <xf numFmtId="2" fontId="6" fillId="3" borderId="4" xfId="0" applyNumberFormat="1" applyFont="1" applyFill="1" applyBorder="1" applyAlignment="1">
      <alignment horizontal="center" wrapText="1"/>
    </xf>
    <xf numFmtId="165" fontId="6" fillId="3" borderId="18" xfId="0" applyNumberFormat="1" applyFont="1" applyFill="1" applyBorder="1" applyAlignment="1">
      <alignment horizontal="center" wrapText="1"/>
    </xf>
    <xf numFmtId="165" fontId="6" fillId="3" borderId="7" xfId="0" applyNumberFormat="1" applyFont="1" applyFill="1" applyBorder="1" applyAlignment="1">
      <alignment horizontal="center" wrapText="1"/>
    </xf>
    <xf numFmtId="0" fontId="29" fillId="8" borderId="16" xfId="0" applyFont="1" applyFill="1" applyBorder="1" applyAlignment="1">
      <alignment vertical="center" wrapText="1"/>
    </xf>
    <xf numFmtId="0" fontId="9" fillId="8" borderId="17" xfId="0" applyFont="1" applyFill="1" applyBorder="1" applyAlignment="1">
      <alignment vertical="center" wrapText="1"/>
    </xf>
    <xf numFmtId="2" fontId="7" fillId="2" borderId="17" xfId="0" applyNumberFormat="1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165" fontId="7" fillId="2" borderId="17" xfId="0" applyNumberFormat="1" applyFont="1" applyFill="1" applyBorder="1" applyAlignment="1">
      <alignment vertical="center" wrapText="1"/>
    </xf>
    <xf numFmtId="165" fontId="7" fillId="2" borderId="4" xfId="0" applyNumberFormat="1" applyFont="1" applyFill="1" applyBorder="1" applyAlignment="1">
      <alignment vertical="center" wrapText="1"/>
    </xf>
    <xf numFmtId="0" fontId="9" fillId="8" borderId="22" xfId="0" applyFont="1" applyFill="1" applyBorder="1" applyAlignment="1">
      <alignment vertical="center" wrapText="1"/>
    </xf>
    <xf numFmtId="0" fontId="9" fillId="8" borderId="4" xfId="0" applyFont="1" applyFill="1" applyBorder="1" applyAlignment="1">
      <alignment vertical="center" wrapText="1"/>
    </xf>
    <xf numFmtId="165" fontId="19" fillId="0" borderId="0" xfId="0" applyNumberFormat="1" applyFont="1"/>
    <xf numFmtId="0" fontId="1" fillId="0" borderId="4" xfId="0" applyFont="1" applyBorder="1" applyAlignment="1">
      <alignment vertical="center" wrapText="1"/>
    </xf>
    <xf numFmtId="165" fontId="0" fillId="3" borderId="2" xfId="0" applyNumberFormat="1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4" fillId="6" borderId="4" xfId="3" applyBorder="1" applyAlignment="1">
      <alignment vertical="center" wrapText="1"/>
    </xf>
    <xf numFmtId="165" fontId="30" fillId="0" borderId="0" xfId="0" applyNumberFormat="1" applyFont="1"/>
    <xf numFmtId="0" fontId="0" fillId="0" borderId="31" xfId="5" applyFont="1" applyFill="1" applyBorder="1"/>
    <xf numFmtId="0" fontId="1" fillId="2" borderId="32" xfId="0" applyFont="1" applyFill="1" applyBorder="1" applyAlignment="1">
      <alignment vertical="center" wrapText="1"/>
    </xf>
    <xf numFmtId="0" fontId="1" fillId="2" borderId="33" xfId="0" applyFont="1" applyFill="1" applyBorder="1" applyAlignment="1">
      <alignment vertical="center" wrapText="1"/>
    </xf>
    <xf numFmtId="0" fontId="1" fillId="2" borderId="34" xfId="0" applyFont="1" applyFill="1" applyBorder="1" applyAlignment="1">
      <alignment vertical="center" wrapText="1"/>
    </xf>
    <xf numFmtId="0" fontId="0" fillId="3" borderId="17" xfId="0" applyFill="1" applyBorder="1" applyAlignment="1">
      <alignment horizontal="center" wrapText="1"/>
    </xf>
    <xf numFmtId="0" fontId="0" fillId="3" borderId="17" xfId="0" applyFill="1" applyBorder="1"/>
    <xf numFmtId="0" fontId="0" fillId="12" borderId="17" xfId="0" applyFill="1" applyBorder="1"/>
    <xf numFmtId="0" fontId="0" fillId="12" borderId="21" xfId="0" applyFill="1" applyBorder="1"/>
    <xf numFmtId="0" fontId="0" fillId="0" borderId="23" xfId="0" applyBorder="1"/>
    <xf numFmtId="0" fontId="0" fillId="0" borderId="0" xfId="0" applyBorder="1"/>
    <xf numFmtId="165" fontId="0" fillId="0" borderId="0" xfId="0" applyNumberFormat="1" applyBorder="1"/>
    <xf numFmtId="0" fontId="1" fillId="0" borderId="36" xfId="0" applyFont="1" applyBorder="1" applyAlignment="1">
      <alignment vertical="center"/>
    </xf>
    <xf numFmtId="0" fontId="0" fillId="0" borderId="22" xfId="0" applyBorder="1"/>
    <xf numFmtId="0" fontId="2" fillId="8" borderId="37" xfId="0" applyFont="1" applyFill="1" applyBorder="1" applyAlignment="1">
      <alignment vertical="center" wrapText="1"/>
    </xf>
    <xf numFmtId="0" fontId="2" fillId="8" borderId="38" xfId="0" applyFont="1" applyFill="1" applyBorder="1" applyAlignment="1">
      <alignment vertical="center" wrapText="1"/>
    </xf>
    <xf numFmtId="0" fontId="2" fillId="8" borderId="39" xfId="0" applyFont="1" applyFill="1" applyBorder="1" applyAlignment="1">
      <alignment vertical="center" wrapText="1"/>
    </xf>
    <xf numFmtId="0" fontId="2" fillId="8" borderId="17" xfId="0" applyFont="1" applyFill="1" applyBorder="1" applyAlignment="1">
      <alignment vertical="center" wrapText="1"/>
    </xf>
    <xf numFmtId="165" fontId="2" fillId="8" borderId="17" xfId="0" applyNumberFormat="1" applyFont="1" applyFill="1" applyBorder="1" applyAlignment="1">
      <alignment horizontal="right" vertical="center" wrapText="1"/>
    </xf>
    <xf numFmtId="4" fontId="2" fillId="8" borderId="17" xfId="0" applyNumberFormat="1" applyFont="1" applyFill="1" applyBorder="1" applyAlignment="1">
      <alignment horizontal="right" vertical="center" wrapText="1"/>
    </xf>
    <xf numFmtId="4" fontId="2" fillId="8" borderId="18" xfId="0" applyNumberFormat="1" applyFont="1" applyFill="1" applyBorder="1" applyAlignment="1">
      <alignment horizontal="right" vertical="center" wrapText="1"/>
    </xf>
    <xf numFmtId="0" fontId="0" fillId="8" borderId="18" xfId="0" applyFill="1" applyBorder="1"/>
    <xf numFmtId="0" fontId="0" fillId="8" borderId="17" xfId="0" applyFill="1" applyBorder="1"/>
    <xf numFmtId="0" fontId="0" fillId="8" borderId="21" xfId="0" applyFill="1" applyBorder="1"/>
    <xf numFmtId="0" fontId="13" fillId="15" borderId="4" xfId="4" applyBorder="1"/>
    <xf numFmtId="0" fontId="13" fillId="15" borderId="4" xfId="4" applyBorder="1" applyAlignment="1">
      <alignment wrapText="1"/>
    </xf>
    <xf numFmtId="165" fontId="13" fillId="15" borderId="4" xfId="4" applyNumberFormat="1" applyBorder="1"/>
    <xf numFmtId="4" fontId="13" fillId="15" borderId="4" xfId="4" applyNumberFormat="1" applyBorder="1"/>
    <xf numFmtId="0" fontId="0" fillId="17" borderId="4" xfId="5" applyFont="1" applyBorder="1"/>
    <xf numFmtId="0" fontId="0" fillId="17" borderId="4" xfId="5" applyFont="1" applyBorder="1" applyAlignment="1">
      <alignment wrapText="1"/>
    </xf>
    <xf numFmtId="165" fontId="0" fillId="17" borderId="4" xfId="5" applyNumberFormat="1" applyFont="1" applyBorder="1"/>
    <xf numFmtId="4" fontId="0" fillId="17" borderId="4" xfId="5" applyNumberFormat="1" applyFont="1" applyBorder="1"/>
    <xf numFmtId="3" fontId="0" fillId="17" borderId="4" xfId="5" applyNumberFormat="1" applyFont="1" applyBorder="1"/>
    <xf numFmtId="0" fontId="1" fillId="2" borderId="36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5" fontId="0" fillId="3" borderId="40" xfId="0" applyNumberFormat="1" applyFill="1" applyBorder="1" applyAlignment="1">
      <alignment horizontal="center" wrapText="1"/>
    </xf>
    <xf numFmtId="0" fontId="0" fillId="3" borderId="35" xfId="0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0" fillId="3" borderId="10" xfId="0" applyFill="1" applyBorder="1"/>
    <xf numFmtId="0" fontId="0" fillId="3" borderId="27" xfId="0" applyFill="1" applyBorder="1"/>
    <xf numFmtId="0" fontId="2" fillId="8" borderId="4" xfId="0" applyFont="1" applyFill="1" applyBorder="1" applyAlignment="1">
      <alignment vertical="center" wrapText="1"/>
    </xf>
    <xf numFmtId="0" fontId="1" fillId="8" borderId="4" xfId="0" applyFont="1" applyFill="1" applyBorder="1" applyAlignment="1">
      <alignment vertical="center" wrapText="1"/>
    </xf>
    <xf numFmtId="165" fontId="1" fillId="8" borderId="4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right" wrapText="1"/>
    </xf>
    <xf numFmtId="0" fontId="16" fillId="0" borderId="4" xfId="0" applyFont="1" applyBorder="1" applyAlignment="1">
      <alignment wrapText="1"/>
    </xf>
    <xf numFmtId="165" fontId="0" fillId="0" borderId="4" xfId="0" applyNumberFormat="1" applyBorder="1" applyAlignment="1">
      <alignment horizontal="right" wrapText="1"/>
    </xf>
    <xf numFmtId="4" fontId="15" fillId="24" borderId="4" xfId="6" applyNumberFormat="1" applyFill="1" applyBorder="1" applyAlignment="1">
      <alignment horizontal="right" wrapText="1"/>
    </xf>
    <xf numFmtId="0" fontId="15" fillId="24" borderId="4" xfId="6" applyFill="1" applyBorder="1"/>
    <xf numFmtId="0" fontId="0" fillId="21" borderId="4" xfId="0" applyFill="1" applyBorder="1"/>
    <xf numFmtId="0" fontId="0" fillId="21" borderId="4" xfId="0" applyFill="1" applyBorder="1" applyAlignment="1">
      <alignment wrapText="1"/>
    </xf>
    <xf numFmtId="165" fontId="0" fillId="21" borderId="4" xfId="0" applyNumberFormat="1" applyFill="1" applyBorder="1"/>
  </cellXfs>
  <cellStyles count="7">
    <cellStyle name="20 % – Poudarek4" xfId="1" builtinId="42"/>
    <cellStyle name="40 % – Poudarek4" xfId="2" builtinId="43"/>
    <cellStyle name="Dobro" xfId="4" builtinId="26"/>
    <cellStyle name="Navadno" xfId="0" builtinId="0"/>
    <cellStyle name="Nevtralno" xfId="3" builtinId="28"/>
    <cellStyle name="Opomba" xfId="5" builtinId="10"/>
    <cellStyle name="Slabo" xfId="6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T156"/>
  <sheetViews>
    <sheetView tabSelected="1" view="pageBreakPreview" zoomScale="71" zoomScaleNormal="87" zoomScaleSheetLayoutView="71" zoomScalePageLayoutView="71" workbookViewId="0">
      <selection activeCell="V17" sqref="V17"/>
    </sheetView>
  </sheetViews>
  <sheetFormatPr defaultColWidth="9.140625" defaultRowHeight="15.75" x14ac:dyDescent="0.25"/>
  <cols>
    <col min="1" max="1" width="9.140625" style="71"/>
    <col min="2" max="2" width="18.42578125" style="71" customWidth="1"/>
    <col min="3" max="3" width="15.5703125" style="171" customWidth="1"/>
    <col min="4" max="4" width="29.140625" style="71" customWidth="1"/>
    <col min="5" max="5" width="15.85546875" style="71" customWidth="1"/>
    <col min="6" max="6" width="13.5703125" style="71" customWidth="1"/>
    <col min="7" max="7" width="15.140625" style="72" customWidth="1"/>
    <col min="8" max="8" width="33.28515625" style="71" customWidth="1"/>
    <col min="9" max="9" width="20.28515625" style="171" customWidth="1"/>
    <col min="10" max="10" width="18.42578125" style="72" customWidth="1"/>
    <col min="11" max="11" width="20.7109375" style="72" customWidth="1"/>
    <col min="12" max="12" width="18.42578125" style="71" customWidth="1"/>
    <col min="13" max="13" width="29.28515625" style="71" customWidth="1"/>
    <col min="14" max="14" width="33.5703125" style="73" customWidth="1"/>
    <col min="15" max="15" width="18.42578125" style="71" customWidth="1"/>
    <col min="16" max="16384" width="9.140625" style="71"/>
  </cols>
  <sheetData>
    <row r="1" spans="2:20" ht="21" x14ac:dyDescent="0.35">
      <c r="B1" s="259" t="s">
        <v>197</v>
      </c>
      <c r="C1" s="160"/>
      <c r="D1" s="108"/>
      <c r="E1" s="108"/>
      <c r="F1" s="108"/>
      <c r="G1" s="109"/>
      <c r="H1" s="108"/>
      <c r="I1" s="160"/>
      <c r="J1" s="109"/>
      <c r="K1" s="109"/>
      <c r="L1" s="108"/>
      <c r="M1" s="108"/>
      <c r="N1" s="110"/>
      <c r="O1" s="108"/>
    </row>
    <row r="2" spans="2:20" ht="21" x14ac:dyDescent="0.35">
      <c r="B2" s="353" t="s">
        <v>307</v>
      </c>
      <c r="C2" s="354"/>
      <c r="D2" s="354"/>
      <c r="E2" s="354"/>
      <c r="F2" s="354"/>
      <c r="G2" s="354"/>
      <c r="H2" s="354"/>
      <c r="I2" s="354"/>
      <c r="J2" s="354"/>
      <c r="K2" s="111"/>
      <c r="L2" s="108"/>
      <c r="M2" s="108"/>
      <c r="N2" s="110"/>
      <c r="O2" s="108"/>
    </row>
    <row r="3" spans="2:20" ht="21.75" thickBot="1" x14ac:dyDescent="0.4">
      <c r="B3" s="111"/>
      <c r="C3" s="161"/>
      <c r="D3" s="111"/>
      <c r="E3" s="111"/>
      <c r="F3" s="111"/>
      <c r="G3" s="111"/>
      <c r="H3" s="111"/>
      <c r="I3" s="161"/>
      <c r="J3" s="111"/>
      <c r="K3" s="111"/>
      <c r="L3" s="108"/>
      <c r="M3" s="108"/>
      <c r="N3" s="110"/>
      <c r="O3" s="108"/>
    </row>
    <row r="4" spans="2:20" ht="46.5" customHeight="1" x14ac:dyDescent="0.25">
      <c r="B4" s="261" t="s">
        <v>0</v>
      </c>
      <c r="C4" s="361" t="s">
        <v>23</v>
      </c>
      <c r="D4" s="363" t="s">
        <v>83</v>
      </c>
      <c r="E4" s="363" t="s">
        <v>162</v>
      </c>
      <c r="F4" s="262"/>
      <c r="G4" s="365" t="s">
        <v>209</v>
      </c>
      <c r="H4" s="363" t="s">
        <v>2</v>
      </c>
      <c r="I4" s="355" t="s">
        <v>61</v>
      </c>
      <c r="J4" s="357" t="s">
        <v>21</v>
      </c>
      <c r="K4" s="263" t="s">
        <v>213</v>
      </c>
      <c r="L4" s="264" t="s">
        <v>48</v>
      </c>
      <c r="M4" s="265" t="s">
        <v>28</v>
      </c>
      <c r="N4" s="266" t="s">
        <v>200</v>
      </c>
      <c r="O4" s="267" t="s">
        <v>140</v>
      </c>
    </row>
    <row r="5" spans="2:20" ht="29.25" customHeight="1" x14ac:dyDescent="0.25">
      <c r="B5" s="268" t="s">
        <v>1</v>
      </c>
      <c r="C5" s="362"/>
      <c r="D5" s="364"/>
      <c r="E5" s="364"/>
      <c r="F5" s="12"/>
      <c r="G5" s="366"/>
      <c r="H5" s="364"/>
      <c r="I5" s="356"/>
      <c r="J5" s="358"/>
      <c r="K5" s="142"/>
      <c r="L5" s="13"/>
      <c r="M5" s="14"/>
      <c r="N5" s="269"/>
      <c r="O5" s="270"/>
    </row>
    <row r="6" spans="2:20" x14ac:dyDescent="0.25">
      <c r="B6" s="367" t="s">
        <v>3</v>
      </c>
      <c r="C6" s="368"/>
      <c r="D6" s="15"/>
      <c r="E6" s="15"/>
      <c r="F6" s="15"/>
      <c r="G6" s="16"/>
      <c r="H6" s="15"/>
      <c r="I6" s="162"/>
      <c r="J6" s="44"/>
      <c r="K6" s="143"/>
      <c r="L6" s="17"/>
      <c r="M6" s="18"/>
      <c r="N6" s="19"/>
      <c r="O6" s="271"/>
    </row>
    <row r="7" spans="2:20" ht="31.5" x14ac:dyDescent="0.25">
      <c r="B7" s="272" t="s">
        <v>4</v>
      </c>
      <c r="C7" s="273">
        <v>62</v>
      </c>
      <c r="D7" s="274" t="s">
        <v>5</v>
      </c>
      <c r="E7" s="274">
        <v>28</v>
      </c>
      <c r="F7" s="274"/>
      <c r="G7" s="275" t="s">
        <v>6</v>
      </c>
      <c r="H7" s="274" t="s">
        <v>7</v>
      </c>
      <c r="I7" s="276">
        <v>28</v>
      </c>
      <c r="J7" s="277">
        <f>I7*C7</f>
        <v>1736</v>
      </c>
      <c r="K7" s="277"/>
      <c r="L7" s="276" t="s">
        <v>214</v>
      </c>
      <c r="M7" s="278" t="s">
        <v>210</v>
      </c>
      <c r="N7" s="279" t="s">
        <v>199</v>
      </c>
      <c r="O7" s="280" t="s">
        <v>215</v>
      </c>
    </row>
    <row r="8" spans="2:20" ht="15" hidden="1" customHeight="1" x14ac:dyDescent="0.25">
      <c r="B8" s="281"/>
      <c r="C8" s="32"/>
      <c r="D8" s="21"/>
      <c r="E8" s="21"/>
      <c r="F8" s="21"/>
      <c r="G8" s="22"/>
      <c r="H8" s="21"/>
      <c r="I8" s="23"/>
      <c r="J8" s="40"/>
      <c r="K8" s="40"/>
      <c r="L8" s="23"/>
      <c r="M8" s="25"/>
      <c r="N8" s="24"/>
      <c r="O8" s="282"/>
    </row>
    <row r="9" spans="2:20" ht="48.75" x14ac:dyDescent="0.35">
      <c r="B9" s="283" t="s">
        <v>66</v>
      </c>
      <c r="C9" s="183">
        <v>300</v>
      </c>
      <c r="D9" s="26" t="s">
        <v>9</v>
      </c>
      <c r="E9" s="26">
        <v>6</v>
      </c>
      <c r="F9" s="26"/>
      <c r="G9" s="27"/>
      <c r="H9" s="26" t="s">
        <v>22</v>
      </c>
      <c r="I9" s="140">
        <v>6</v>
      </c>
      <c r="J9" s="41">
        <v>1800</v>
      </c>
      <c r="K9" s="41"/>
      <c r="L9" s="28" t="s">
        <v>67</v>
      </c>
      <c r="M9" s="45"/>
      <c r="N9" s="24"/>
      <c r="O9" s="282"/>
      <c r="T9" s="259" t="s">
        <v>310</v>
      </c>
    </row>
    <row r="10" spans="2:20" ht="31.5" x14ac:dyDescent="0.25">
      <c r="B10" s="284" t="s">
        <v>10</v>
      </c>
      <c r="C10" s="184">
        <v>807</v>
      </c>
      <c r="D10" s="155" t="s">
        <v>8</v>
      </c>
      <c r="E10" s="155">
        <v>0.74</v>
      </c>
      <c r="F10" s="155"/>
      <c r="G10" s="156" t="s">
        <v>11</v>
      </c>
      <c r="H10" s="155" t="s">
        <v>12</v>
      </c>
      <c r="I10" s="157">
        <v>1.5</v>
      </c>
      <c r="J10" s="105">
        <f>I10*C10</f>
        <v>1210.5</v>
      </c>
      <c r="K10" s="105"/>
      <c r="L10" s="158" t="s">
        <v>63</v>
      </c>
      <c r="M10" s="248" t="s">
        <v>134</v>
      </c>
      <c r="N10" s="249"/>
      <c r="O10" s="285"/>
    </row>
    <row r="11" spans="2:20" ht="15" hidden="1" customHeight="1" x14ac:dyDescent="0.25">
      <c r="B11" s="284" t="s">
        <v>13</v>
      </c>
      <c r="C11" s="184">
        <v>979</v>
      </c>
      <c r="D11" s="155" t="s">
        <v>8</v>
      </c>
      <c r="E11" s="155" t="s">
        <v>14</v>
      </c>
      <c r="F11" s="155"/>
      <c r="G11" s="156" t="s">
        <v>15</v>
      </c>
      <c r="H11" s="155" t="s">
        <v>52</v>
      </c>
      <c r="I11" s="157">
        <v>1</v>
      </c>
      <c r="J11" s="105">
        <f>I11*C11</f>
        <v>979</v>
      </c>
      <c r="K11" s="105"/>
      <c r="L11" s="157" t="s">
        <v>49</v>
      </c>
      <c r="M11" s="248" t="s">
        <v>68</v>
      </c>
      <c r="N11" s="249"/>
      <c r="O11" s="285"/>
    </row>
    <row r="12" spans="2:20" x14ac:dyDescent="0.25">
      <c r="B12" s="284" t="s">
        <v>16</v>
      </c>
      <c r="C12" s="184">
        <v>834</v>
      </c>
      <c r="D12" s="155" t="s">
        <v>8</v>
      </c>
      <c r="E12" s="155">
        <v>0.57999999999999996</v>
      </c>
      <c r="F12" s="155"/>
      <c r="G12" s="156" t="s">
        <v>17</v>
      </c>
      <c r="H12" s="159" t="s">
        <v>52</v>
      </c>
      <c r="I12" s="157">
        <v>1.5</v>
      </c>
      <c r="J12" s="105">
        <f>I12*C12</f>
        <v>1251</v>
      </c>
      <c r="K12" s="105"/>
      <c r="L12" s="157" t="s">
        <v>62</v>
      </c>
      <c r="M12" s="248" t="s">
        <v>134</v>
      </c>
      <c r="N12" s="249"/>
      <c r="O12" s="285"/>
    </row>
    <row r="13" spans="2:20" x14ac:dyDescent="0.25">
      <c r="B13" s="284" t="s">
        <v>18</v>
      </c>
      <c r="C13" s="184">
        <v>2279</v>
      </c>
      <c r="D13" s="155" t="s">
        <v>8</v>
      </c>
      <c r="E13" s="155">
        <v>0.24</v>
      </c>
      <c r="F13" s="155"/>
      <c r="G13" s="156" t="s">
        <v>19</v>
      </c>
      <c r="H13" s="159" t="s">
        <v>52</v>
      </c>
      <c r="I13" s="157">
        <v>1.5</v>
      </c>
      <c r="J13" s="105">
        <f>I13*C13</f>
        <v>3418.5</v>
      </c>
      <c r="K13" s="105"/>
      <c r="L13" s="157" t="s">
        <v>62</v>
      </c>
      <c r="M13" s="248" t="s">
        <v>134</v>
      </c>
      <c r="N13" s="249"/>
      <c r="O13" s="285"/>
    </row>
    <row r="14" spans="2:20" ht="15" customHeight="1" x14ac:dyDescent="0.25">
      <c r="B14" s="281" t="s">
        <v>50</v>
      </c>
      <c r="C14" s="185">
        <v>204</v>
      </c>
      <c r="D14" s="21" t="s">
        <v>9</v>
      </c>
      <c r="E14" s="32">
        <v>6</v>
      </c>
      <c r="F14" s="32"/>
      <c r="G14" s="29">
        <f>C14*E14</f>
        <v>1224</v>
      </c>
      <c r="H14" s="21" t="s">
        <v>56</v>
      </c>
      <c r="I14" s="23">
        <v>6</v>
      </c>
      <c r="J14" s="40">
        <v>1224</v>
      </c>
      <c r="K14" s="40"/>
      <c r="L14" s="20" t="s">
        <v>51</v>
      </c>
      <c r="M14" s="25" t="s">
        <v>86</v>
      </c>
      <c r="N14" s="24"/>
      <c r="O14" s="282"/>
    </row>
    <row r="15" spans="2:20" ht="31.5" x14ac:dyDescent="0.25">
      <c r="B15" s="286" t="s">
        <v>69</v>
      </c>
      <c r="C15" s="186">
        <v>3</v>
      </c>
      <c r="D15" s="35" t="s">
        <v>84</v>
      </c>
      <c r="E15" s="36">
        <v>6</v>
      </c>
      <c r="F15" s="36"/>
      <c r="G15" s="37">
        <f>C15*E15</f>
        <v>18</v>
      </c>
      <c r="H15" s="35" t="s">
        <v>57</v>
      </c>
      <c r="I15" s="141">
        <v>6</v>
      </c>
      <c r="J15" s="43">
        <v>18</v>
      </c>
      <c r="K15" s="43"/>
      <c r="L15" s="34" t="s">
        <v>85</v>
      </c>
      <c r="M15" s="38"/>
      <c r="N15" s="39"/>
      <c r="O15" s="287"/>
    </row>
    <row r="16" spans="2:20" ht="18" x14ac:dyDescent="0.25">
      <c r="B16" s="286"/>
      <c r="C16" s="186"/>
      <c r="D16" s="35"/>
      <c r="E16" s="36"/>
      <c r="F16" s="36"/>
      <c r="G16" s="37"/>
      <c r="H16" s="35"/>
      <c r="I16" s="141"/>
      <c r="J16" s="43"/>
      <c r="K16" s="152">
        <f>14/36</f>
        <v>0.3888888888888889</v>
      </c>
      <c r="L16" s="34"/>
      <c r="M16" s="38"/>
      <c r="N16" s="39"/>
      <c r="O16" s="287"/>
    </row>
    <row r="17" spans="2:15" ht="75.75" x14ac:dyDescent="0.25">
      <c r="B17" s="288" t="s">
        <v>191</v>
      </c>
      <c r="C17" s="187">
        <v>324</v>
      </c>
      <c r="D17" s="145" t="s">
        <v>60</v>
      </c>
      <c r="E17" s="146" t="s">
        <v>205</v>
      </c>
      <c r="F17" s="145">
        <f t="shared" ref="F17:F24" si="0">G17/C17</f>
        <v>1.5485493827160495</v>
      </c>
      <c r="G17" s="147">
        <v>501.73</v>
      </c>
      <c r="H17" s="145" t="s">
        <v>212</v>
      </c>
      <c r="I17" s="163">
        <v>5.8282193070000003</v>
      </c>
      <c r="J17" s="148">
        <f>I17*C17</f>
        <v>1888.3430554680001</v>
      </c>
      <c r="K17" s="148">
        <f>J17*K16</f>
        <v>734.35563268200008</v>
      </c>
      <c r="L17" s="149" t="s">
        <v>204</v>
      </c>
      <c r="M17" s="150" t="s">
        <v>211</v>
      </c>
      <c r="N17" s="151"/>
      <c r="O17" s="289"/>
    </row>
    <row r="18" spans="2:15" ht="60.75" x14ac:dyDescent="0.25">
      <c r="B18" s="290" t="s">
        <v>39</v>
      </c>
      <c r="C18" s="187">
        <v>4098</v>
      </c>
      <c r="D18" s="145" t="s">
        <v>187</v>
      </c>
      <c r="E18" s="146" t="s">
        <v>206</v>
      </c>
      <c r="F18" s="145">
        <f t="shared" si="0"/>
        <v>0.55514153245485598</v>
      </c>
      <c r="G18" s="147">
        <v>2274.9699999999998</v>
      </c>
      <c r="H18" s="145"/>
      <c r="I18" s="163">
        <v>5.8282193070000003</v>
      </c>
      <c r="J18" s="148">
        <f t="shared" ref="J18:J24" si="1">C18*I18</f>
        <v>23884.042720086003</v>
      </c>
      <c r="K18" s="148">
        <f>J18*K16</f>
        <v>9288.2388355890016</v>
      </c>
      <c r="L18" s="149" t="s">
        <v>203</v>
      </c>
      <c r="M18" s="150"/>
      <c r="N18" s="151"/>
      <c r="O18" s="289"/>
    </row>
    <row r="19" spans="2:15" ht="60.75" x14ac:dyDescent="0.25">
      <c r="B19" s="288">
        <v>84</v>
      </c>
      <c r="C19" s="187">
        <v>1302</v>
      </c>
      <c r="D19" s="145" t="s">
        <v>187</v>
      </c>
      <c r="E19" s="146" t="s">
        <v>206</v>
      </c>
      <c r="F19" s="145">
        <f t="shared" si="0"/>
        <v>0.66382488479262669</v>
      </c>
      <c r="G19" s="147">
        <v>864.3</v>
      </c>
      <c r="H19" s="145"/>
      <c r="I19" s="163">
        <v>5.8282193070000003</v>
      </c>
      <c r="J19" s="148">
        <f t="shared" si="1"/>
        <v>7588.3415377140009</v>
      </c>
      <c r="K19" s="148">
        <f>J19*K16</f>
        <v>2951.0217091110003</v>
      </c>
      <c r="L19" s="149" t="s">
        <v>203</v>
      </c>
      <c r="M19" s="150"/>
      <c r="N19" s="151"/>
      <c r="O19" s="289"/>
    </row>
    <row r="20" spans="2:15" ht="60.75" x14ac:dyDescent="0.25">
      <c r="B20" s="288" t="s">
        <v>36</v>
      </c>
      <c r="C20" s="187">
        <v>1142</v>
      </c>
      <c r="D20" s="145" t="s">
        <v>187</v>
      </c>
      <c r="E20" s="146" t="s">
        <v>206</v>
      </c>
      <c r="F20" s="145">
        <f t="shared" si="0"/>
        <v>0.77035901926444839</v>
      </c>
      <c r="G20" s="147">
        <v>879.75</v>
      </c>
      <c r="H20" s="145"/>
      <c r="I20" s="163">
        <v>5.8282193070000003</v>
      </c>
      <c r="J20" s="148">
        <f t="shared" si="1"/>
        <v>6655.8264485940008</v>
      </c>
      <c r="K20" s="148">
        <f>J20*K16</f>
        <v>2588.3769522310004</v>
      </c>
      <c r="L20" s="149" t="s">
        <v>203</v>
      </c>
      <c r="M20" s="150"/>
      <c r="N20" s="151"/>
      <c r="O20" s="289"/>
    </row>
    <row r="21" spans="2:15" ht="60.75" x14ac:dyDescent="0.25">
      <c r="B21" s="288" t="s">
        <v>186</v>
      </c>
      <c r="C21" s="187">
        <v>9999</v>
      </c>
      <c r="D21" s="145" t="s">
        <v>188</v>
      </c>
      <c r="E21" s="146" t="s">
        <v>206</v>
      </c>
      <c r="F21" s="145">
        <f t="shared" si="0"/>
        <v>0.37763776377637764</v>
      </c>
      <c r="G21" s="147">
        <v>3776</v>
      </c>
      <c r="H21" s="145"/>
      <c r="I21" s="163">
        <v>5.8282193070000003</v>
      </c>
      <c r="J21" s="148">
        <f t="shared" si="1"/>
        <v>58276.364850693004</v>
      </c>
      <c r="K21" s="148">
        <f>J21*K16</f>
        <v>22663.030775269501</v>
      </c>
      <c r="L21" s="149" t="s">
        <v>203</v>
      </c>
      <c r="M21" s="150"/>
      <c r="N21" s="151"/>
      <c r="O21" s="289"/>
    </row>
    <row r="22" spans="2:15" ht="60.75" x14ac:dyDescent="0.25">
      <c r="B22" s="288" t="s">
        <v>44</v>
      </c>
      <c r="C22" s="187">
        <v>8811</v>
      </c>
      <c r="D22" s="145" t="s">
        <v>46</v>
      </c>
      <c r="E22" s="146" t="s">
        <v>206</v>
      </c>
      <c r="F22" s="145">
        <f t="shared" si="0"/>
        <v>0.44061400522074678</v>
      </c>
      <c r="G22" s="147">
        <v>3882.25</v>
      </c>
      <c r="H22" s="145"/>
      <c r="I22" s="163">
        <v>5.8282193070000003</v>
      </c>
      <c r="J22" s="148">
        <f t="shared" si="1"/>
        <v>51352.440313977</v>
      </c>
      <c r="K22" s="148">
        <f>J22*K16</f>
        <v>19970.3934554355</v>
      </c>
      <c r="L22" s="149" t="s">
        <v>203</v>
      </c>
      <c r="M22" s="150"/>
      <c r="N22" s="151"/>
      <c r="O22" s="289"/>
    </row>
    <row r="23" spans="2:15" ht="60.75" x14ac:dyDescent="0.25">
      <c r="B23" s="288" t="s">
        <v>43</v>
      </c>
      <c r="C23" s="187">
        <v>543</v>
      </c>
      <c r="D23" s="145" t="s">
        <v>189</v>
      </c>
      <c r="E23" s="146" t="s">
        <v>207</v>
      </c>
      <c r="F23" s="145">
        <f t="shared" si="0"/>
        <v>0.92399631675874772</v>
      </c>
      <c r="G23" s="147">
        <v>501.73</v>
      </c>
      <c r="H23" s="145"/>
      <c r="I23" s="163">
        <v>5.8282193070000003</v>
      </c>
      <c r="J23" s="148">
        <f t="shared" si="1"/>
        <v>3164.7230837010002</v>
      </c>
      <c r="K23" s="148">
        <f>J23*K16</f>
        <v>1230.7256436615</v>
      </c>
      <c r="L23" s="149" t="s">
        <v>203</v>
      </c>
      <c r="M23" s="150"/>
      <c r="N23" s="151"/>
      <c r="O23" s="289"/>
    </row>
    <row r="24" spans="2:15" ht="60.75" x14ac:dyDescent="0.25">
      <c r="B24" s="288" t="s">
        <v>42</v>
      </c>
      <c r="C24" s="187">
        <v>2018</v>
      </c>
      <c r="D24" s="145" t="s">
        <v>190</v>
      </c>
      <c r="E24" s="146" t="s">
        <v>206</v>
      </c>
      <c r="F24" s="145">
        <f t="shared" si="0"/>
        <v>0.5885232903865214</v>
      </c>
      <c r="G24" s="147">
        <v>1187.6400000000001</v>
      </c>
      <c r="H24" s="145"/>
      <c r="I24" s="163">
        <v>5.8282193070000003</v>
      </c>
      <c r="J24" s="148">
        <f t="shared" si="1"/>
        <v>11761.346561526001</v>
      </c>
      <c r="K24" s="148">
        <f>J24*K16</f>
        <v>4573.8569961490002</v>
      </c>
      <c r="L24" s="149" t="s">
        <v>203</v>
      </c>
      <c r="M24" s="150"/>
      <c r="N24" s="151"/>
      <c r="O24" s="289"/>
    </row>
    <row r="25" spans="2:15" ht="18" x14ac:dyDescent="0.25">
      <c r="B25" s="291" t="s">
        <v>208</v>
      </c>
      <c r="C25" s="188">
        <f>SUM(C17:C24)</f>
        <v>28237</v>
      </c>
      <c r="D25" s="137"/>
      <c r="E25" s="138">
        <v>46000</v>
      </c>
      <c r="F25" s="138"/>
      <c r="G25" s="144">
        <f>SUM(G17:G24)</f>
        <v>13868.369999999999</v>
      </c>
      <c r="H25" s="137"/>
      <c r="I25" s="164">
        <v>5.8282193070000003</v>
      </c>
      <c r="J25" s="139">
        <f>SUM(J17:J24)</f>
        <v>164571.42857175905</v>
      </c>
      <c r="K25" s="139">
        <f>SUM(K17:K24)</f>
        <v>64000.000000128501</v>
      </c>
      <c r="L25" s="134"/>
      <c r="M25" s="135"/>
      <c r="N25" s="136"/>
      <c r="O25" s="292"/>
    </row>
    <row r="26" spans="2:15" ht="47.25" x14ac:dyDescent="0.25">
      <c r="B26" s="293" t="s">
        <v>70</v>
      </c>
      <c r="C26" s="120">
        <v>60839</v>
      </c>
      <c r="D26" s="119" t="s">
        <v>89</v>
      </c>
      <c r="E26" s="120">
        <v>1.5</v>
      </c>
      <c r="F26" s="120"/>
      <c r="G26" s="121"/>
      <c r="H26" s="294" t="s">
        <v>71</v>
      </c>
      <c r="I26" s="153">
        <v>1.5</v>
      </c>
      <c r="J26" s="122"/>
      <c r="K26" s="122"/>
      <c r="L26" s="123" t="s">
        <v>90</v>
      </c>
      <c r="M26" s="124" t="s">
        <v>133</v>
      </c>
      <c r="N26" s="125" t="s">
        <v>159</v>
      </c>
      <c r="O26" s="295" t="s">
        <v>260</v>
      </c>
    </row>
    <row r="27" spans="2:15" ht="47.25" x14ac:dyDescent="0.25">
      <c r="B27" s="293" t="s">
        <v>72</v>
      </c>
      <c r="C27" s="120">
        <v>195281</v>
      </c>
      <c r="D27" s="119" t="s">
        <v>87</v>
      </c>
      <c r="E27" s="120">
        <v>0.6</v>
      </c>
      <c r="F27" s="120"/>
      <c r="G27" s="121"/>
      <c r="H27" s="119" t="s">
        <v>71</v>
      </c>
      <c r="I27" s="153">
        <v>0.6</v>
      </c>
      <c r="J27" s="122"/>
      <c r="K27" s="122"/>
      <c r="L27" s="123" t="s">
        <v>90</v>
      </c>
      <c r="M27" s="124" t="s">
        <v>132</v>
      </c>
      <c r="N27" s="125" t="s">
        <v>160</v>
      </c>
      <c r="O27" s="295" t="s">
        <v>260</v>
      </c>
    </row>
    <row r="28" spans="2:15" x14ac:dyDescent="0.25">
      <c r="B28" s="293" t="s">
        <v>73</v>
      </c>
      <c r="C28" s="120">
        <v>110249</v>
      </c>
      <c r="D28" s="119" t="s">
        <v>88</v>
      </c>
      <c r="E28" s="120">
        <v>0.6</v>
      </c>
      <c r="F28" s="120"/>
      <c r="G28" s="121"/>
      <c r="H28" s="119" t="s">
        <v>71</v>
      </c>
      <c r="I28" s="153">
        <v>0.6</v>
      </c>
      <c r="J28" s="122"/>
      <c r="K28" s="122"/>
      <c r="L28" s="123" t="s">
        <v>74</v>
      </c>
      <c r="M28" s="126" t="s">
        <v>131</v>
      </c>
      <c r="N28" s="75" t="s">
        <v>254</v>
      </c>
      <c r="O28" s="295" t="s">
        <v>261</v>
      </c>
    </row>
    <row r="29" spans="2:15" ht="31.5" x14ac:dyDescent="0.25">
      <c r="B29" s="296" t="s">
        <v>93</v>
      </c>
      <c r="C29" s="128"/>
      <c r="D29" s="127" t="s">
        <v>96</v>
      </c>
      <c r="E29" s="128"/>
      <c r="F29" s="128"/>
      <c r="G29" s="129"/>
      <c r="H29" s="127" t="s">
        <v>76</v>
      </c>
      <c r="I29" s="154"/>
      <c r="J29" s="130"/>
      <c r="K29" s="130"/>
      <c r="L29" s="131" t="s">
        <v>97</v>
      </c>
      <c r="M29" s="132" t="s">
        <v>102</v>
      </c>
      <c r="N29" s="133"/>
      <c r="O29" s="297"/>
    </row>
    <row r="30" spans="2:15" ht="31.5" x14ac:dyDescent="0.25">
      <c r="B30" s="298" t="s">
        <v>226</v>
      </c>
      <c r="C30" s="128"/>
      <c r="D30" s="127" t="s">
        <v>98</v>
      </c>
      <c r="E30" s="128"/>
      <c r="F30" s="128"/>
      <c r="G30" s="129"/>
      <c r="H30" s="127" t="s">
        <v>76</v>
      </c>
      <c r="I30" s="154"/>
      <c r="J30" s="130"/>
      <c r="K30" s="130"/>
      <c r="L30" s="131" t="s">
        <v>99</v>
      </c>
      <c r="M30" s="132" t="s">
        <v>102</v>
      </c>
      <c r="N30" s="133"/>
      <c r="O30" s="297"/>
    </row>
    <row r="31" spans="2:15" ht="31.5" x14ac:dyDescent="0.25">
      <c r="B31" s="296" t="s">
        <v>94</v>
      </c>
      <c r="C31" s="128"/>
      <c r="D31" s="127" t="s">
        <v>8</v>
      </c>
      <c r="E31" s="128">
        <v>1.5</v>
      </c>
      <c r="F31" s="128"/>
      <c r="G31" s="129"/>
      <c r="H31" s="127" t="s">
        <v>76</v>
      </c>
      <c r="I31" s="154">
        <v>1.5</v>
      </c>
      <c r="J31" s="130"/>
      <c r="K31" s="130"/>
      <c r="L31" s="131" t="s">
        <v>101</v>
      </c>
      <c r="M31" s="132" t="s">
        <v>102</v>
      </c>
      <c r="N31" s="133" t="s">
        <v>254</v>
      </c>
      <c r="O31" s="297" t="s">
        <v>255</v>
      </c>
    </row>
    <row r="32" spans="2:15" s="74" customFormat="1" ht="31.5" x14ac:dyDescent="0.25">
      <c r="B32" s="296" t="s">
        <v>95</v>
      </c>
      <c r="C32" s="128"/>
      <c r="D32" s="127" t="s">
        <v>100</v>
      </c>
      <c r="E32" s="128">
        <v>1.5</v>
      </c>
      <c r="F32" s="128"/>
      <c r="G32" s="129"/>
      <c r="H32" s="127" t="s">
        <v>76</v>
      </c>
      <c r="I32" s="154">
        <v>1.5</v>
      </c>
      <c r="J32" s="130"/>
      <c r="K32" s="130"/>
      <c r="L32" s="131" t="s">
        <v>101</v>
      </c>
      <c r="M32" s="132" t="s">
        <v>102</v>
      </c>
      <c r="N32" s="133" t="s">
        <v>254</v>
      </c>
      <c r="O32" s="297" t="s">
        <v>255</v>
      </c>
    </row>
    <row r="33" spans="2:15" ht="78.75" x14ac:dyDescent="0.25">
      <c r="B33" s="296" t="s">
        <v>91</v>
      </c>
      <c r="C33" s="128"/>
      <c r="D33" s="127" t="s">
        <v>92</v>
      </c>
      <c r="E33" s="128"/>
      <c r="F33" s="128"/>
      <c r="G33" s="129"/>
      <c r="H33" s="127" t="s">
        <v>76</v>
      </c>
      <c r="I33" s="154"/>
      <c r="J33" s="130"/>
      <c r="K33" s="130"/>
      <c r="L33" s="131" t="s">
        <v>77</v>
      </c>
      <c r="M33" s="132" t="s">
        <v>75</v>
      </c>
      <c r="N33" s="133" t="s">
        <v>234</v>
      </c>
      <c r="O33" s="299" t="s">
        <v>233</v>
      </c>
    </row>
    <row r="34" spans="2:15" ht="31.5" x14ac:dyDescent="0.25">
      <c r="B34" s="300" t="s">
        <v>110</v>
      </c>
      <c r="C34" s="77">
        <v>2557</v>
      </c>
      <c r="D34" s="76" t="s">
        <v>163</v>
      </c>
      <c r="E34" s="77">
        <v>0.6</v>
      </c>
      <c r="F34" s="77"/>
      <c r="G34" s="78"/>
      <c r="H34" s="76" t="s">
        <v>111</v>
      </c>
      <c r="I34" s="165">
        <v>0.6</v>
      </c>
      <c r="J34" s="79">
        <f>I34*C34</f>
        <v>1534.2</v>
      </c>
      <c r="K34" s="79"/>
      <c r="L34" s="80" t="s">
        <v>273</v>
      </c>
      <c r="M34" s="81" t="s">
        <v>141</v>
      </c>
      <c r="N34" s="82"/>
      <c r="O34" s="301"/>
    </row>
    <row r="35" spans="2:15" x14ac:dyDescent="0.25">
      <c r="B35" s="302" t="s">
        <v>230</v>
      </c>
      <c r="C35" s="84"/>
      <c r="D35" s="83" t="s">
        <v>112</v>
      </c>
      <c r="E35" s="84"/>
      <c r="F35" s="84"/>
      <c r="G35" s="85"/>
      <c r="H35" s="83" t="s">
        <v>80</v>
      </c>
      <c r="I35" s="166"/>
      <c r="J35" s="86"/>
      <c r="K35" s="86"/>
      <c r="L35" s="87" t="s">
        <v>113</v>
      </c>
      <c r="M35" s="88" t="s">
        <v>229</v>
      </c>
      <c r="N35" s="89" t="s">
        <v>231</v>
      </c>
      <c r="O35" s="303" t="s">
        <v>264</v>
      </c>
    </row>
    <row r="36" spans="2:15" ht="31.5" x14ac:dyDescent="0.25">
      <c r="B36" s="302">
        <v>895</v>
      </c>
      <c r="C36" s="84"/>
      <c r="D36" s="83" t="s">
        <v>114</v>
      </c>
      <c r="E36" s="84"/>
      <c r="F36" s="84"/>
      <c r="G36" s="85"/>
      <c r="H36" s="83" t="s">
        <v>80</v>
      </c>
      <c r="I36" s="166"/>
      <c r="J36" s="86"/>
      <c r="K36" s="86"/>
      <c r="L36" s="87" t="s">
        <v>97</v>
      </c>
      <c r="M36" s="88" t="s">
        <v>228</v>
      </c>
      <c r="N36" s="89"/>
      <c r="O36" s="303"/>
    </row>
    <row r="37" spans="2:15" ht="31.5" x14ac:dyDescent="0.25">
      <c r="B37" s="302">
        <v>485</v>
      </c>
      <c r="C37" s="84"/>
      <c r="D37" s="83" t="s">
        <v>107</v>
      </c>
      <c r="E37" s="84"/>
      <c r="F37" s="84"/>
      <c r="G37" s="85"/>
      <c r="H37" s="83" t="s">
        <v>80</v>
      </c>
      <c r="I37" s="166"/>
      <c r="J37" s="86"/>
      <c r="K37" s="86"/>
      <c r="L37" s="87" t="s">
        <v>115</v>
      </c>
      <c r="M37" s="88" t="s">
        <v>227</v>
      </c>
      <c r="N37" s="89" t="s">
        <v>232</v>
      </c>
      <c r="O37" s="303" t="s">
        <v>164</v>
      </c>
    </row>
    <row r="38" spans="2:15" ht="31.5" x14ac:dyDescent="0.25">
      <c r="B38" s="302">
        <v>492</v>
      </c>
      <c r="C38" s="84"/>
      <c r="D38" s="83" t="s">
        <v>116</v>
      </c>
      <c r="E38" s="84"/>
      <c r="F38" s="84"/>
      <c r="G38" s="85"/>
      <c r="H38" s="83" t="s">
        <v>80</v>
      </c>
      <c r="I38" s="166"/>
      <c r="J38" s="86"/>
      <c r="K38" s="86"/>
      <c r="L38" s="87" t="s">
        <v>115</v>
      </c>
      <c r="M38" s="88" t="s">
        <v>227</v>
      </c>
      <c r="N38" s="89" t="s">
        <v>231</v>
      </c>
      <c r="O38" s="303" t="s">
        <v>262</v>
      </c>
    </row>
    <row r="39" spans="2:15" ht="31.5" x14ac:dyDescent="0.25">
      <c r="B39" s="302">
        <v>486</v>
      </c>
      <c r="C39" s="84"/>
      <c r="D39" s="83" t="s">
        <v>8</v>
      </c>
      <c r="E39" s="83"/>
      <c r="F39" s="83"/>
      <c r="G39" s="85"/>
      <c r="H39" s="83" t="s">
        <v>80</v>
      </c>
      <c r="I39" s="166"/>
      <c r="J39" s="86"/>
      <c r="K39" s="86"/>
      <c r="L39" s="87" t="s">
        <v>115</v>
      </c>
      <c r="M39" s="88" t="s">
        <v>227</v>
      </c>
      <c r="N39" s="89" t="s">
        <v>231</v>
      </c>
      <c r="O39" s="303" t="s">
        <v>262</v>
      </c>
    </row>
    <row r="40" spans="2:15" x14ac:dyDescent="0.25">
      <c r="B40" s="302" t="s">
        <v>117</v>
      </c>
      <c r="C40" s="84"/>
      <c r="D40" s="83" t="s">
        <v>107</v>
      </c>
      <c r="E40" s="83"/>
      <c r="F40" s="83"/>
      <c r="G40" s="85"/>
      <c r="H40" s="83" t="s">
        <v>80</v>
      </c>
      <c r="I40" s="166"/>
      <c r="J40" s="86"/>
      <c r="K40" s="86"/>
      <c r="L40" s="87" t="s">
        <v>118</v>
      </c>
      <c r="M40" s="88" t="s">
        <v>274</v>
      </c>
      <c r="N40" s="89" t="s">
        <v>231</v>
      </c>
      <c r="O40" s="303" t="s">
        <v>263</v>
      </c>
    </row>
    <row r="41" spans="2:15" ht="31.5" x14ac:dyDescent="0.25">
      <c r="B41" s="302">
        <v>487</v>
      </c>
      <c r="C41" s="84"/>
      <c r="D41" s="83" t="s">
        <v>8</v>
      </c>
      <c r="E41" s="83"/>
      <c r="F41" s="83"/>
      <c r="G41" s="85"/>
      <c r="H41" s="83" t="s">
        <v>80</v>
      </c>
      <c r="I41" s="166"/>
      <c r="J41" s="86"/>
      <c r="K41" s="86"/>
      <c r="L41" s="87" t="s">
        <v>115</v>
      </c>
      <c r="M41" s="88" t="s">
        <v>227</v>
      </c>
      <c r="N41" s="89" t="s">
        <v>231</v>
      </c>
      <c r="O41" s="303" t="s">
        <v>262</v>
      </c>
    </row>
    <row r="42" spans="2:15" ht="31.5" x14ac:dyDescent="0.25">
      <c r="B42" s="304" t="s">
        <v>256</v>
      </c>
      <c r="C42" s="181"/>
      <c r="D42" s="178"/>
      <c r="E42" s="178"/>
      <c r="F42" s="178"/>
      <c r="G42" s="180"/>
      <c r="H42" s="178" t="s">
        <v>222</v>
      </c>
      <c r="I42" s="181"/>
      <c r="J42" s="180"/>
      <c r="K42" s="180"/>
      <c r="L42" s="182" t="s">
        <v>219</v>
      </c>
      <c r="M42" s="178" t="s">
        <v>224</v>
      </c>
      <c r="N42" s="182" t="s">
        <v>254</v>
      </c>
      <c r="O42" s="305" t="s">
        <v>257</v>
      </c>
    </row>
    <row r="43" spans="2:15" x14ac:dyDescent="0.25">
      <c r="B43" s="306" t="s">
        <v>217</v>
      </c>
      <c r="C43" s="181"/>
      <c r="D43" s="178"/>
      <c r="E43" s="178"/>
      <c r="F43" s="178"/>
      <c r="G43" s="180"/>
      <c r="H43" s="178" t="s">
        <v>222</v>
      </c>
      <c r="I43" s="181"/>
      <c r="J43" s="180"/>
      <c r="K43" s="180"/>
      <c r="L43" s="182" t="s">
        <v>218</v>
      </c>
      <c r="M43" s="178" t="s">
        <v>225</v>
      </c>
      <c r="N43" s="182"/>
      <c r="O43" s="305"/>
    </row>
    <row r="44" spans="2:15" ht="63" x14ac:dyDescent="0.25">
      <c r="B44" s="304" t="s">
        <v>220</v>
      </c>
      <c r="C44" s="181"/>
      <c r="D44" s="178"/>
      <c r="E44" s="178"/>
      <c r="F44" s="178"/>
      <c r="G44" s="180"/>
      <c r="H44" s="178" t="s">
        <v>223</v>
      </c>
      <c r="I44" s="181"/>
      <c r="J44" s="180"/>
      <c r="K44" s="180"/>
      <c r="L44" s="182" t="s">
        <v>221</v>
      </c>
      <c r="M44" s="179" t="s">
        <v>235</v>
      </c>
      <c r="N44" s="182" t="s">
        <v>259</v>
      </c>
      <c r="O44" s="305" t="s">
        <v>258</v>
      </c>
    </row>
    <row r="45" spans="2:15" ht="63" x14ac:dyDescent="0.25">
      <c r="B45" s="307" t="s">
        <v>236</v>
      </c>
      <c r="C45" s="252">
        <v>228</v>
      </c>
      <c r="D45" s="251" t="s">
        <v>304</v>
      </c>
      <c r="E45" s="251"/>
      <c r="F45" s="251"/>
      <c r="G45" s="253"/>
      <c r="H45" s="251" t="s">
        <v>303</v>
      </c>
      <c r="I45" s="254"/>
      <c r="J45" s="255"/>
      <c r="K45" s="255" t="s">
        <v>279</v>
      </c>
      <c r="L45" s="256" t="s">
        <v>237</v>
      </c>
      <c r="M45" s="257" t="s">
        <v>238</v>
      </c>
      <c r="N45" s="258"/>
      <c r="O45" s="308" t="s">
        <v>239</v>
      </c>
    </row>
    <row r="46" spans="2:15" ht="31.5" x14ac:dyDescent="0.25">
      <c r="B46" s="307" t="s">
        <v>241</v>
      </c>
      <c r="C46" s="252">
        <v>79.8</v>
      </c>
      <c r="D46" s="251" t="s">
        <v>305</v>
      </c>
      <c r="E46" s="251"/>
      <c r="F46" s="251"/>
      <c r="G46" s="253"/>
      <c r="H46" s="251" t="s">
        <v>247</v>
      </c>
      <c r="I46" s="254"/>
      <c r="J46" s="255"/>
      <c r="K46" s="255" t="s">
        <v>301</v>
      </c>
      <c r="L46" s="256" t="s">
        <v>242</v>
      </c>
      <c r="M46" s="257" t="s">
        <v>243</v>
      </c>
      <c r="N46" s="258"/>
      <c r="O46" s="308" t="s">
        <v>244</v>
      </c>
    </row>
    <row r="47" spans="2:15" ht="63" x14ac:dyDescent="0.25">
      <c r="B47" s="307" t="s">
        <v>240</v>
      </c>
      <c r="C47" s="252">
        <v>23</v>
      </c>
      <c r="D47" s="251" t="s">
        <v>306</v>
      </c>
      <c r="E47" s="251"/>
      <c r="F47" s="251"/>
      <c r="G47" s="253"/>
      <c r="H47" s="251" t="s">
        <v>302</v>
      </c>
      <c r="I47" s="254"/>
      <c r="J47" s="255"/>
      <c r="K47" s="255" t="s">
        <v>279</v>
      </c>
      <c r="L47" s="256" t="s">
        <v>242</v>
      </c>
      <c r="M47" s="257" t="s">
        <v>243</v>
      </c>
      <c r="N47" s="258"/>
      <c r="O47" s="308" t="s">
        <v>244</v>
      </c>
    </row>
    <row r="48" spans="2:15" ht="43.5" customHeight="1" x14ac:dyDescent="0.25">
      <c r="B48" s="309" t="s">
        <v>154</v>
      </c>
      <c r="C48" s="192">
        <v>855</v>
      </c>
      <c r="D48" s="191" t="s">
        <v>265</v>
      </c>
      <c r="E48" s="191">
        <v>4497.3</v>
      </c>
      <c r="F48" s="191"/>
      <c r="G48" s="193">
        <v>4497.3</v>
      </c>
      <c r="H48" s="191" t="s">
        <v>155</v>
      </c>
      <c r="I48" s="194"/>
      <c r="J48" s="195">
        <v>4497.3</v>
      </c>
      <c r="K48" s="195"/>
      <c r="L48" s="196" t="s">
        <v>156</v>
      </c>
      <c r="M48" s="190" t="s">
        <v>158</v>
      </c>
      <c r="N48" s="197" t="s">
        <v>201</v>
      </c>
      <c r="O48" s="310" t="s">
        <v>157</v>
      </c>
    </row>
    <row r="49" spans="1:15" ht="60.75" customHeight="1" x14ac:dyDescent="0.25">
      <c r="B49" s="311" t="s">
        <v>266</v>
      </c>
      <c r="C49" s="199"/>
      <c r="D49" s="198" t="s">
        <v>267</v>
      </c>
      <c r="E49" s="198"/>
      <c r="F49" s="198"/>
      <c r="G49" s="200"/>
      <c r="H49" s="198" t="s">
        <v>268</v>
      </c>
      <c r="I49" s="201"/>
      <c r="J49" s="202"/>
      <c r="K49" s="202"/>
      <c r="L49" s="203"/>
      <c r="M49" s="204"/>
      <c r="N49" s="205" t="s">
        <v>254</v>
      </c>
      <c r="O49" s="312" t="s">
        <v>269</v>
      </c>
    </row>
    <row r="50" spans="1:15" ht="30.75" customHeight="1" x14ac:dyDescent="0.25">
      <c r="B50" s="313" t="s">
        <v>276</v>
      </c>
      <c r="C50" s="215">
        <v>196</v>
      </c>
      <c r="D50" s="214" t="s">
        <v>277</v>
      </c>
      <c r="E50" s="214"/>
      <c r="F50" s="214"/>
      <c r="G50" s="216"/>
      <c r="H50" s="214" t="s">
        <v>278</v>
      </c>
      <c r="I50" s="217"/>
      <c r="J50" s="218"/>
      <c r="K50" s="218" t="s">
        <v>279</v>
      </c>
      <c r="L50" s="219" t="s">
        <v>280</v>
      </c>
      <c r="M50" s="220"/>
      <c r="N50" s="221"/>
      <c r="O50" s="314"/>
    </row>
    <row r="51" spans="1:15" ht="35.25" customHeight="1" x14ac:dyDescent="0.25">
      <c r="B51" s="315" t="s">
        <v>281</v>
      </c>
      <c r="C51" s="222">
        <v>245</v>
      </c>
      <c r="D51" s="223" t="s">
        <v>284</v>
      </c>
      <c r="E51" s="223"/>
      <c r="F51" s="223"/>
      <c r="G51" s="224"/>
      <c r="H51" s="232" t="s">
        <v>278</v>
      </c>
      <c r="I51" s="225"/>
      <c r="J51" s="226"/>
      <c r="K51" s="226" t="s">
        <v>279</v>
      </c>
      <c r="L51" s="227" t="s">
        <v>286</v>
      </c>
      <c r="M51" s="228"/>
      <c r="N51" s="229"/>
      <c r="O51" s="316"/>
    </row>
    <row r="52" spans="1:15" ht="38.25" customHeight="1" x14ac:dyDescent="0.25">
      <c r="B52" s="315" t="s">
        <v>282</v>
      </c>
      <c r="C52" s="222">
        <v>2558</v>
      </c>
      <c r="D52" s="223" t="s">
        <v>284</v>
      </c>
      <c r="E52" s="223"/>
      <c r="F52" s="223"/>
      <c r="G52" s="224"/>
      <c r="H52" s="232" t="s">
        <v>278</v>
      </c>
      <c r="I52" s="225"/>
      <c r="J52" s="226"/>
      <c r="K52" s="226" t="s">
        <v>279</v>
      </c>
      <c r="L52" s="227" t="s">
        <v>286</v>
      </c>
      <c r="M52" s="228"/>
      <c r="N52" s="229"/>
      <c r="O52" s="316"/>
    </row>
    <row r="53" spans="1:15" ht="66.75" customHeight="1" x14ac:dyDescent="0.25">
      <c r="B53" s="317">
        <v>709</v>
      </c>
      <c r="C53" s="231">
        <v>1805</v>
      </c>
      <c r="D53" s="232" t="s">
        <v>285</v>
      </c>
      <c r="E53" s="232"/>
      <c r="F53" s="232"/>
      <c r="G53" s="233"/>
      <c r="H53" s="232" t="s">
        <v>278</v>
      </c>
      <c r="I53" s="234"/>
      <c r="J53" s="235"/>
      <c r="K53" s="235" t="s">
        <v>279</v>
      </c>
      <c r="L53" s="236" t="s">
        <v>286</v>
      </c>
      <c r="M53" s="237"/>
      <c r="N53" s="238"/>
      <c r="O53" s="318"/>
    </row>
    <row r="54" spans="1:15" ht="53.25" customHeight="1" thickBot="1" x14ac:dyDescent="0.3">
      <c r="A54" s="260"/>
      <c r="B54" s="335" t="s">
        <v>283</v>
      </c>
      <c r="C54" s="336">
        <v>7187</v>
      </c>
      <c r="D54" s="337" t="s">
        <v>285</v>
      </c>
      <c r="E54" s="337"/>
      <c r="F54" s="337"/>
      <c r="G54" s="338"/>
      <c r="H54" s="337" t="s">
        <v>278</v>
      </c>
      <c r="I54" s="339"/>
      <c r="J54" s="340"/>
      <c r="K54" s="340" t="s">
        <v>279</v>
      </c>
      <c r="L54" s="341" t="s">
        <v>286</v>
      </c>
      <c r="M54" s="342"/>
      <c r="N54" s="343"/>
      <c r="O54" s="344"/>
    </row>
    <row r="55" spans="1:15" ht="53.25" customHeight="1" x14ac:dyDescent="0.25">
      <c r="B55" s="206"/>
      <c r="C55" s="207"/>
      <c r="D55" s="206"/>
      <c r="E55" s="206"/>
      <c r="F55" s="206"/>
      <c r="G55" s="208"/>
      <c r="H55" s="206"/>
      <c r="I55" s="209"/>
      <c r="J55" s="210"/>
      <c r="K55" s="210"/>
      <c r="L55" s="211"/>
      <c r="M55" s="212"/>
      <c r="N55" s="213"/>
      <c r="O55" s="250"/>
    </row>
    <row r="56" spans="1:15" ht="21" customHeight="1" x14ac:dyDescent="0.25">
      <c r="B56" s="206"/>
      <c r="C56" s="207"/>
      <c r="D56" s="206"/>
      <c r="E56" s="206"/>
      <c r="F56" s="206"/>
      <c r="G56" s="208"/>
      <c r="H56" s="206"/>
      <c r="I56" s="209"/>
      <c r="J56" s="210"/>
      <c r="K56" s="210"/>
      <c r="L56" s="211"/>
      <c r="M56" s="212"/>
      <c r="N56" s="213"/>
      <c r="O56" s="212"/>
    </row>
    <row r="57" spans="1:15" ht="21" customHeight="1" thickBot="1" x14ac:dyDescent="0.3">
      <c r="B57" s="206"/>
      <c r="C57" s="207"/>
      <c r="D57" s="206"/>
      <c r="E57" s="206"/>
      <c r="F57" s="206"/>
      <c r="G57" s="208"/>
      <c r="H57" s="206"/>
      <c r="I57" s="209"/>
      <c r="J57" s="210"/>
      <c r="K57" s="210"/>
      <c r="L57" s="211"/>
      <c r="M57" s="212"/>
      <c r="N57" s="213"/>
      <c r="O57" s="212"/>
    </row>
    <row r="58" spans="1:15" ht="21" customHeight="1" x14ac:dyDescent="0.25">
      <c r="B58" s="359" t="s">
        <v>20</v>
      </c>
      <c r="C58" s="360"/>
      <c r="D58" s="360"/>
      <c r="E58" s="345"/>
      <c r="F58" s="345"/>
      <c r="G58" s="346"/>
      <c r="H58" s="345"/>
      <c r="I58" s="347"/>
      <c r="J58" s="348"/>
      <c r="K58" s="348"/>
      <c r="L58" s="349"/>
      <c r="M58" s="350"/>
      <c r="N58" s="351"/>
      <c r="O58" s="352"/>
    </row>
    <row r="59" spans="1:15" ht="21" customHeight="1" x14ac:dyDescent="0.25">
      <c r="B59" s="319">
        <v>594</v>
      </c>
      <c r="C59" s="113"/>
      <c r="D59" s="112" t="s">
        <v>105</v>
      </c>
      <c r="E59" s="113"/>
      <c r="F59" s="113"/>
      <c r="G59" s="114"/>
      <c r="H59" s="112" t="s">
        <v>78</v>
      </c>
      <c r="I59" s="167">
        <v>0.6</v>
      </c>
      <c r="J59" s="115"/>
      <c r="K59" s="115"/>
      <c r="L59" s="116" t="s">
        <v>103</v>
      </c>
      <c r="M59" s="117" t="s">
        <v>142</v>
      </c>
      <c r="N59" s="118" t="s">
        <v>202</v>
      </c>
      <c r="O59" s="320"/>
    </row>
    <row r="60" spans="1:15" ht="21" customHeight="1" x14ac:dyDescent="0.25">
      <c r="B60" s="319" t="s">
        <v>104</v>
      </c>
      <c r="C60" s="113"/>
      <c r="D60" s="112" t="s">
        <v>105</v>
      </c>
      <c r="E60" s="113"/>
      <c r="F60" s="113"/>
      <c r="G60" s="114"/>
      <c r="H60" s="112" t="s">
        <v>78</v>
      </c>
      <c r="I60" s="167">
        <v>0.6</v>
      </c>
      <c r="J60" s="115"/>
      <c r="K60" s="115"/>
      <c r="L60" s="116" t="s">
        <v>103</v>
      </c>
      <c r="M60" s="117" t="s">
        <v>142</v>
      </c>
      <c r="N60" s="118" t="s">
        <v>202</v>
      </c>
      <c r="O60" s="320"/>
    </row>
    <row r="61" spans="1:15" ht="21" customHeight="1" x14ac:dyDescent="0.25">
      <c r="B61" s="319">
        <v>743</v>
      </c>
      <c r="C61" s="113"/>
      <c r="D61" s="112" t="s">
        <v>106</v>
      </c>
      <c r="E61" s="113"/>
      <c r="F61" s="113"/>
      <c r="G61" s="114"/>
      <c r="H61" s="112" t="s">
        <v>78</v>
      </c>
      <c r="I61" s="167"/>
      <c r="J61" s="115"/>
      <c r="K61" s="115"/>
      <c r="L61" s="116" t="s">
        <v>97</v>
      </c>
      <c r="M61" s="117" t="s">
        <v>131</v>
      </c>
      <c r="N61" s="118" t="s">
        <v>202</v>
      </c>
      <c r="O61" s="320"/>
    </row>
    <row r="62" spans="1:15" ht="21" customHeight="1" x14ac:dyDescent="0.25">
      <c r="B62" s="321" t="s">
        <v>108</v>
      </c>
      <c r="C62" s="91"/>
      <c r="D62" s="90" t="s">
        <v>109</v>
      </c>
      <c r="E62" s="91"/>
      <c r="F62" s="91"/>
      <c r="G62" s="92"/>
      <c r="H62" s="90" t="s">
        <v>79</v>
      </c>
      <c r="I62" s="168"/>
      <c r="J62" s="93"/>
      <c r="K62" s="93"/>
      <c r="L62" s="94" t="s">
        <v>249</v>
      </c>
      <c r="M62" s="95" t="s">
        <v>143</v>
      </c>
      <c r="N62" s="96" t="s">
        <v>275</v>
      </c>
      <c r="O62" s="322" t="s">
        <v>144</v>
      </c>
    </row>
    <row r="63" spans="1:15" ht="33.75" customHeight="1" x14ac:dyDescent="0.25">
      <c r="B63" s="323" t="s">
        <v>123</v>
      </c>
      <c r="C63" s="169"/>
      <c r="D63" s="31" t="s">
        <v>124</v>
      </c>
      <c r="E63" s="31"/>
      <c r="F63" s="31"/>
      <c r="G63" s="42"/>
      <c r="H63" s="31" t="s">
        <v>120</v>
      </c>
      <c r="I63" s="169"/>
      <c r="J63" s="42"/>
      <c r="K63" s="42"/>
      <c r="L63" s="97" t="s">
        <v>121</v>
      </c>
      <c r="M63" s="98" t="s">
        <v>145</v>
      </c>
      <c r="N63" s="189" t="s">
        <v>248</v>
      </c>
      <c r="O63" s="324" t="s">
        <v>216</v>
      </c>
    </row>
    <row r="64" spans="1:15" ht="31.5" x14ac:dyDescent="0.25">
      <c r="B64" s="323" t="s">
        <v>125</v>
      </c>
      <c r="C64" s="169"/>
      <c r="D64" s="31" t="s">
        <v>126</v>
      </c>
      <c r="E64" s="31"/>
      <c r="F64" s="31"/>
      <c r="G64" s="42"/>
      <c r="H64" s="31" t="s">
        <v>120</v>
      </c>
      <c r="I64" s="169"/>
      <c r="J64" s="42"/>
      <c r="K64" s="42"/>
      <c r="L64" s="97" t="s">
        <v>121</v>
      </c>
      <c r="M64" s="98" t="s">
        <v>145</v>
      </c>
      <c r="N64" s="30" t="s">
        <v>129</v>
      </c>
      <c r="O64" s="325"/>
    </row>
    <row r="65" spans="1:15" ht="31.5" x14ac:dyDescent="0.25">
      <c r="B65" s="323" t="s">
        <v>127</v>
      </c>
      <c r="C65" s="169"/>
      <c r="D65" s="31" t="s">
        <v>112</v>
      </c>
      <c r="E65" s="31"/>
      <c r="F65" s="31"/>
      <c r="G65" s="42"/>
      <c r="H65" s="31" t="s">
        <v>120</v>
      </c>
      <c r="I65" s="169"/>
      <c r="J65" s="42"/>
      <c r="K65" s="42"/>
      <c r="L65" s="97" t="s">
        <v>121</v>
      </c>
      <c r="M65" s="98" t="s">
        <v>145</v>
      </c>
      <c r="N65" s="30" t="s">
        <v>129</v>
      </c>
      <c r="O65" s="325"/>
    </row>
    <row r="66" spans="1:15" ht="31.5" x14ac:dyDescent="0.25">
      <c r="B66" s="326" t="s">
        <v>128</v>
      </c>
      <c r="C66" s="170"/>
      <c r="D66" s="99" t="s">
        <v>112</v>
      </c>
      <c r="E66" s="99"/>
      <c r="F66" s="99"/>
      <c r="G66" s="100"/>
      <c r="H66" s="99" t="s">
        <v>120</v>
      </c>
      <c r="I66" s="170"/>
      <c r="J66" s="100"/>
      <c r="K66" s="100"/>
      <c r="L66" s="101" t="s">
        <v>121</v>
      </c>
      <c r="M66" s="102" t="s">
        <v>145</v>
      </c>
      <c r="N66" s="103" t="s">
        <v>129</v>
      </c>
      <c r="O66" s="327"/>
    </row>
    <row r="67" spans="1:15" ht="47.25" x14ac:dyDescent="0.25">
      <c r="B67" s="328" t="s">
        <v>169</v>
      </c>
      <c r="C67" s="157">
        <v>1344</v>
      </c>
      <c r="D67" s="104" t="s">
        <v>170</v>
      </c>
      <c r="E67" s="104">
        <v>0.6</v>
      </c>
      <c r="F67" s="104"/>
      <c r="G67" s="105">
        <f>C67*E67</f>
        <v>806.4</v>
      </c>
      <c r="H67" s="106" t="s">
        <v>174</v>
      </c>
      <c r="I67" s="157">
        <v>22</v>
      </c>
      <c r="J67" s="105">
        <v>29024</v>
      </c>
      <c r="K67" s="105"/>
      <c r="L67" s="107" t="s">
        <v>175</v>
      </c>
      <c r="M67" s="106" t="s">
        <v>198</v>
      </c>
      <c r="N67" s="329" t="s">
        <v>180</v>
      </c>
      <c r="O67" s="285"/>
    </row>
    <row r="68" spans="1:15" ht="47.25" x14ac:dyDescent="0.25">
      <c r="B68" s="328" t="s">
        <v>171</v>
      </c>
      <c r="C68" s="157">
        <v>366</v>
      </c>
      <c r="D68" s="104" t="s">
        <v>170</v>
      </c>
      <c r="E68" s="104">
        <v>0.6</v>
      </c>
      <c r="F68" s="104"/>
      <c r="G68" s="105">
        <f>C68*E68</f>
        <v>219.6</v>
      </c>
      <c r="H68" s="106" t="s">
        <v>174</v>
      </c>
      <c r="I68" s="157"/>
      <c r="J68" s="105">
        <v>7868</v>
      </c>
      <c r="K68" s="105"/>
      <c r="L68" s="107" t="s">
        <v>175</v>
      </c>
      <c r="M68" s="106" t="s">
        <v>198</v>
      </c>
      <c r="N68" s="329" t="s">
        <v>180</v>
      </c>
      <c r="O68" s="285"/>
    </row>
    <row r="69" spans="1:15" ht="47.25" x14ac:dyDescent="0.25">
      <c r="B69" s="328" t="s">
        <v>172</v>
      </c>
      <c r="C69" s="157">
        <v>83</v>
      </c>
      <c r="D69" s="104" t="s">
        <v>170</v>
      </c>
      <c r="E69" s="104">
        <v>0.6</v>
      </c>
      <c r="F69" s="104"/>
      <c r="G69" s="105">
        <f>C69*E69</f>
        <v>49.8</v>
      </c>
      <c r="H69" s="106" t="s">
        <v>174</v>
      </c>
      <c r="I69" s="157"/>
      <c r="J69" s="105">
        <v>1730</v>
      </c>
      <c r="K69" s="105"/>
      <c r="L69" s="107" t="s">
        <v>175</v>
      </c>
      <c r="M69" s="106" t="s">
        <v>198</v>
      </c>
      <c r="N69" s="329" t="s">
        <v>180</v>
      </c>
      <c r="O69" s="285"/>
    </row>
    <row r="70" spans="1:15" ht="47.25" x14ac:dyDescent="0.25">
      <c r="B70" s="330" t="s">
        <v>173</v>
      </c>
      <c r="C70" s="175">
        <v>50</v>
      </c>
      <c r="D70" s="172" t="s">
        <v>170</v>
      </c>
      <c r="E70" s="172">
        <v>0.6</v>
      </c>
      <c r="F70" s="172"/>
      <c r="G70" s="173">
        <f>C70*E70</f>
        <v>30</v>
      </c>
      <c r="H70" s="174" t="s">
        <v>174</v>
      </c>
      <c r="I70" s="175"/>
      <c r="J70" s="173">
        <v>1100</v>
      </c>
      <c r="K70" s="173"/>
      <c r="L70" s="176" t="s">
        <v>175</v>
      </c>
      <c r="M70" s="174" t="s">
        <v>198</v>
      </c>
      <c r="N70" s="177" t="s">
        <v>180</v>
      </c>
      <c r="O70" s="331"/>
    </row>
    <row r="71" spans="1:15" ht="16.5" thickBot="1" x14ac:dyDescent="0.3">
      <c r="A71" s="25"/>
      <c r="B71" s="332" t="s">
        <v>251</v>
      </c>
      <c r="C71" s="333"/>
      <c r="D71" s="333" t="s">
        <v>272</v>
      </c>
      <c r="E71" s="333"/>
      <c r="F71" s="333"/>
      <c r="G71" s="333"/>
      <c r="H71" s="333" t="s">
        <v>253</v>
      </c>
      <c r="I71" s="333"/>
      <c r="J71" s="333"/>
      <c r="K71" s="333"/>
      <c r="L71" s="333" t="s">
        <v>252</v>
      </c>
      <c r="M71" s="333"/>
      <c r="N71" s="333"/>
      <c r="O71" s="334"/>
    </row>
    <row r="72" spans="1:15" x14ac:dyDescent="0.25">
      <c r="M72" s="73"/>
      <c r="N72" s="71"/>
    </row>
    <row r="73" spans="1:15" x14ac:dyDescent="0.25">
      <c r="M73" s="73"/>
      <c r="N73" s="71"/>
    </row>
    <row r="74" spans="1:15" x14ac:dyDescent="0.25">
      <c r="M74" s="73"/>
      <c r="N74" s="71"/>
    </row>
    <row r="75" spans="1:15" x14ac:dyDescent="0.25">
      <c r="M75" s="73"/>
      <c r="N75" s="71"/>
    </row>
    <row r="76" spans="1:15" x14ac:dyDescent="0.25">
      <c r="M76" s="73"/>
      <c r="N76" s="71"/>
    </row>
    <row r="77" spans="1:15" x14ac:dyDescent="0.25">
      <c r="M77" s="73"/>
      <c r="N77" s="71"/>
    </row>
    <row r="78" spans="1:15" x14ac:dyDescent="0.25">
      <c r="M78" s="73"/>
      <c r="N78" s="71"/>
    </row>
    <row r="79" spans="1:15" x14ac:dyDescent="0.25">
      <c r="M79" s="73"/>
      <c r="N79" s="71"/>
    </row>
    <row r="80" spans="1:15" x14ac:dyDescent="0.25">
      <c r="M80" s="73"/>
      <c r="N80" s="71"/>
    </row>
    <row r="81" spans="13:14" x14ac:dyDescent="0.25">
      <c r="M81" s="73"/>
      <c r="N81" s="71"/>
    </row>
    <row r="82" spans="13:14" x14ac:dyDescent="0.25">
      <c r="M82" s="73"/>
      <c r="N82" s="71"/>
    </row>
    <row r="83" spans="13:14" x14ac:dyDescent="0.25">
      <c r="M83" s="73"/>
      <c r="N83" s="71"/>
    </row>
    <row r="84" spans="13:14" x14ac:dyDescent="0.25">
      <c r="M84" s="73"/>
      <c r="N84" s="71"/>
    </row>
    <row r="85" spans="13:14" x14ac:dyDescent="0.25">
      <c r="M85" s="73"/>
      <c r="N85" s="71"/>
    </row>
    <row r="86" spans="13:14" x14ac:dyDescent="0.25">
      <c r="M86" s="73"/>
      <c r="N86" s="71"/>
    </row>
    <row r="87" spans="13:14" x14ac:dyDescent="0.25">
      <c r="M87" s="73"/>
      <c r="N87" s="71"/>
    </row>
    <row r="88" spans="13:14" x14ac:dyDescent="0.25">
      <c r="M88" s="73"/>
      <c r="N88" s="71"/>
    </row>
    <row r="89" spans="13:14" x14ac:dyDescent="0.25">
      <c r="M89" s="73"/>
      <c r="N89" s="71"/>
    </row>
    <row r="90" spans="13:14" x14ac:dyDescent="0.25">
      <c r="M90" s="73"/>
      <c r="N90" s="71"/>
    </row>
    <row r="91" spans="13:14" x14ac:dyDescent="0.25">
      <c r="M91" s="73"/>
      <c r="N91" s="71"/>
    </row>
    <row r="92" spans="13:14" x14ac:dyDescent="0.25">
      <c r="M92" s="73"/>
      <c r="N92" s="71"/>
    </row>
    <row r="93" spans="13:14" x14ac:dyDescent="0.25">
      <c r="M93" s="73"/>
      <c r="N93" s="71"/>
    </row>
    <row r="94" spans="13:14" x14ac:dyDescent="0.25">
      <c r="M94" s="73"/>
      <c r="N94" s="71"/>
    </row>
    <row r="95" spans="13:14" x14ac:dyDescent="0.25">
      <c r="M95" s="73"/>
      <c r="N95" s="71"/>
    </row>
    <row r="96" spans="13:14" x14ac:dyDescent="0.25">
      <c r="M96" s="73"/>
      <c r="N96" s="71"/>
    </row>
    <row r="97" spans="13:14" x14ac:dyDescent="0.25">
      <c r="M97" s="73"/>
      <c r="N97" s="71"/>
    </row>
    <row r="98" spans="13:14" x14ac:dyDescent="0.25">
      <c r="M98" s="73"/>
      <c r="N98" s="71"/>
    </row>
    <row r="99" spans="13:14" x14ac:dyDescent="0.25">
      <c r="M99" s="73"/>
      <c r="N99" s="71"/>
    </row>
    <row r="100" spans="13:14" x14ac:dyDescent="0.25">
      <c r="M100" s="73"/>
      <c r="N100" s="71"/>
    </row>
    <row r="101" spans="13:14" x14ac:dyDescent="0.25">
      <c r="M101" s="73"/>
      <c r="N101" s="71"/>
    </row>
    <row r="102" spans="13:14" x14ac:dyDescent="0.25">
      <c r="M102" s="73"/>
      <c r="N102" s="71"/>
    </row>
    <row r="103" spans="13:14" x14ac:dyDescent="0.25">
      <c r="M103" s="73"/>
      <c r="N103" s="71"/>
    </row>
    <row r="104" spans="13:14" x14ac:dyDescent="0.25">
      <c r="M104" s="73"/>
      <c r="N104" s="71"/>
    </row>
    <row r="105" spans="13:14" x14ac:dyDescent="0.25">
      <c r="M105" s="73"/>
      <c r="N105" s="71"/>
    </row>
    <row r="106" spans="13:14" x14ac:dyDescent="0.25">
      <c r="M106" s="73"/>
      <c r="N106" s="71"/>
    </row>
    <row r="107" spans="13:14" x14ac:dyDescent="0.25">
      <c r="M107" s="73"/>
      <c r="N107" s="71"/>
    </row>
    <row r="108" spans="13:14" x14ac:dyDescent="0.25">
      <c r="M108" s="73"/>
      <c r="N108" s="71"/>
    </row>
    <row r="109" spans="13:14" x14ac:dyDescent="0.25">
      <c r="M109" s="73"/>
      <c r="N109" s="71"/>
    </row>
    <row r="110" spans="13:14" x14ac:dyDescent="0.25">
      <c r="M110" s="73"/>
      <c r="N110" s="71"/>
    </row>
    <row r="111" spans="13:14" x14ac:dyDescent="0.25">
      <c r="M111" s="73"/>
      <c r="N111" s="71"/>
    </row>
    <row r="112" spans="13:14" x14ac:dyDescent="0.25">
      <c r="M112" s="73"/>
      <c r="N112" s="71"/>
    </row>
    <row r="113" spans="13:14" x14ac:dyDescent="0.25">
      <c r="M113" s="73"/>
      <c r="N113" s="71"/>
    </row>
    <row r="114" spans="13:14" x14ac:dyDescent="0.25">
      <c r="M114" s="73"/>
      <c r="N114" s="71"/>
    </row>
    <row r="115" spans="13:14" x14ac:dyDescent="0.25">
      <c r="M115" s="73"/>
      <c r="N115" s="71"/>
    </row>
    <row r="116" spans="13:14" x14ac:dyDescent="0.25">
      <c r="M116" s="73"/>
      <c r="N116" s="71"/>
    </row>
    <row r="117" spans="13:14" x14ac:dyDescent="0.25">
      <c r="M117" s="73"/>
      <c r="N117" s="71"/>
    </row>
    <row r="118" spans="13:14" x14ac:dyDescent="0.25">
      <c r="M118" s="73"/>
      <c r="N118" s="71"/>
    </row>
    <row r="119" spans="13:14" x14ac:dyDescent="0.25">
      <c r="M119" s="73"/>
      <c r="N119" s="71"/>
    </row>
    <row r="120" spans="13:14" x14ac:dyDescent="0.25">
      <c r="M120" s="73"/>
      <c r="N120" s="71"/>
    </row>
    <row r="121" spans="13:14" x14ac:dyDescent="0.25">
      <c r="M121" s="73"/>
      <c r="N121" s="71"/>
    </row>
    <row r="122" spans="13:14" x14ac:dyDescent="0.25">
      <c r="M122" s="73"/>
      <c r="N122" s="71"/>
    </row>
    <row r="123" spans="13:14" x14ac:dyDescent="0.25">
      <c r="M123" s="73"/>
      <c r="N123" s="71"/>
    </row>
    <row r="124" spans="13:14" x14ac:dyDescent="0.25">
      <c r="M124" s="73"/>
      <c r="N124" s="71"/>
    </row>
    <row r="125" spans="13:14" x14ac:dyDescent="0.25">
      <c r="M125" s="73"/>
      <c r="N125" s="71"/>
    </row>
    <row r="126" spans="13:14" x14ac:dyDescent="0.25">
      <c r="M126" s="73"/>
      <c r="N126" s="71"/>
    </row>
    <row r="127" spans="13:14" x14ac:dyDescent="0.25">
      <c r="M127" s="73"/>
      <c r="N127" s="71"/>
    </row>
    <row r="128" spans="13:14" x14ac:dyDescent="0.25">
      <c r="M128" s="73"/>
      <c r="N128" s="71"/>
    </row>
    <row r="129" spans="13:14" x14ac:dyDescent="0.25">
      <c r="M129" s="73"/>
      <c r="N129" s="71"/>
    </row>
    <row r="130" spans="13:14" x14ac:dyDescent="0.25">
      <c r="M130" s="73"/>
      <c r="N130" s="71"/>
    </row>
    <row r="131" spans="13:14" x14ac:dyDescent="0.25">
      <c r="M131" s="73"/>
      <c r="N131" s="71"/>
    </row>
    <row r="132" spans="13:14" x14ac:dyDescent="0.25">
      <c r="M132" s="73"/>
      <c r="N132" s="71"/>
    </row>
    <row r="133" spans="13:14" x14ac:dyDescent="0.25">
      <c r="M133" s="73"/>
      <c r="N133" s="71"/>
    </row>
    <row r="134" spans="13:14" x14ac:dyDescent="0.25">
      <c r="N134" s="71"/>
    </row>
    <row r="135" spans="13:14" x14ac:dyDescent="0.25">
      <c r="N135" s="71"/>
    </row>
    <row r="136" spans="13:14" x14ac:dyDescent="0.25">
      <c r="N136" s="71"/>
    </row>
    <row r="137" spans="13:14" x14ac:dyDescent="0.25">
      <c r="N137" s="71"/>
    </row>
    <row r="138" spans="13:14" x14ac:dyDescent="0.25">
      <c r="N138" s="71"/>
    </row>
    <row r="139" spans="13:14" x14ac:dyDescent="0.25">
      <c r="N139" s="71"/>
    </row>
    <row r="140" spans="13:14" x14ac:dyDescent="0.25">
      <c r="N140" s="71"/>
    </row>
    <row r="141" spans="13:14" x14ac:dyDescent="0.25">
      <c r="N141" s="71"/>
    </row>
    <row r="142" spans="13:14" x14ac:dyDescent="0.25">
      <c r="N142" s="71"/>
    </row>
    <row r="143" spans="13:14" x14ac:dyDescent="0.25">
      <c r="N143" s="71"/>
    </row>
    <row r="144" spans="13:14" x14ac:dyDescent="0.25">
      <c r="N144" s="71"/>
    </row>
    <row r="145" spans="14:14" x14ac:dyDescent="0.25">
      <c r="N145" s="71"/>
    </row>
    <row r="146" spans="14:14" x14ac:dyDescent="0.25">
      <c r="N146" s="71"/>
    </row>
    <row r="147" spans="14:14" x14ac:dyDescent="0.25">
      <c r="N147" s="71"/>
    </row>
    <row r="148" spans="14:14" x14ac:dyDescent="0.25">
      <c r="N148" s="71"/>
    </row>
    <row r="149" spans="14:14" x14ac:dyDescent="0.25">
      <c r="N149" s="71"/>
    </row>
    <row r="150" spans="14:14" x14ac:dyDescent="0.25">
      <c r="N150" s="71"/>
    </row>
    <row r="151" spans="14:14" x14ac:dyDescent="0.25">
      <c r="N151" s="71"/>
    </row>
    <row r="152" spans="14:14" x14ac:dyDescent="0.25">
      <c r="N152" s="71"/>
    </row>
    <row r="153" spans="14:14" x14ac:dyDescent="0.25">
      <c r="N153" s="71"/>
    </row>
    <row r="154" spans="14:14" x14ac:dyDescent="0.25">
      <c r="N154" s="71"/>
    </row>
    <row r="155" spans="14:14" x14ac:dyDescent="0.25">
      <c r="N155" s="71"/>
    </row>
    <row r="156" spans="14:14" x14ac:dyDescent="0.25">
      <c r="N156" s="71"/>
    </row>
  </sheetData>
  <mergeCells count="10">
    <mergeCell ref="B2:J2"/>
    <mergeCell ref="I4:I5"/>
    <mergeCell ref="J4:J5"/>
    <mergeCell ref="B58:D58"/>
    <mergeCell ref="C4:C5"/>
    <mergeCell ref="D4:D5"/>
    <mergeCell ref="E4:E5"/>
    <mergeCell ref="G4:G5"/>
    <mergeCell ref="H4:H5"/>
    <mergeCell ref="B6:C6"/>
  </mergeCells>
  <pageMargins left="0.7" right="0.7" top="0.75" bottom="0.75" header="0.3" footer="0.3"/>
  <pageSetup paperSize="9" scale="37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1:Q40"/>
  <sheetViews>
    <sheetView view="pageBreakPreview" zoomScale="70" zoomScaleNormal="73" zoomScaleSheetLayoutView="70" workbookViewId="0">
      <selection activeCell="O23" sqref="O23"/>
    </sheetView>
  </sheetViews>
  <sheetFormatPr defaultRowHeight="15" x14ac:dyDescent="0.25"/>
  <cols>
    <col min="2" max="2" width="12.5703125" customWidth="1"/>
    <col min="3" max="3" width="14.7109375" customWidth="1"/>
    <col min="4" max="4" width="12.42578125" customWidth="1"/>
    <col min="5" max="5" width="14.42578125" customWidth="1"/>
    <col min="6" max="6" width="15.140625" customWidth="1"/>
    <col min="7" max="7" width="18.28515625" customWidth="1"/>
    <col min="8" max="8" width="19.42578125" customWidth="1"/>
    <col min="9" max="9" width="21.28515625" style="11" customWidth="1"/>
    <col min="10" max="10" width="22.85546875" customWidth="1"/>
    <col min="11" max="11" width="20.85546875" customWidth="1"/>
    <col min="12" max="12" width="21.28515625" customWidth="1"/>
    <col min="13" max="13" width="33" customWidth="1"/>
    <col min="14" max="14" width="26.140625" customWidth="1"/>
    <col min="15" max="15" width="29.42578125" customWidth="1"/>
    <col min="17" max="17" width="12" bestFit="1" customWidth="1"/>
  </cols>
  <sheetData>
    <row r="1" spans="2:17" ht="21" x14ac:dyDescent="0.35">
      <c r="B1" s="259" t="s">
        <v>196</v>
      </c>
      <c r="C1" s="108"/>
      <c r="D1" s="108"/>
      <c r="E1" s="108"/>
      <c r="F1" s="108"/>
      <c r="G1" s="108"/>
      <c r="H1" s="108"/>
      <c r="I1" s="109"/>
      <c r="J1" s="108"/>
      <c r="K1" s="108"/>
      <c r="L1" s="108"/>
      <c r="M1" s="108"/>
      <c r="N1" s="108"/>
    </row>
    <row r="2" spans="2:17" ht="21" x14ac:dyDescent="0.35">
      <c r="B2" s="374" t="s">
        <v>308</v>
      </c>
      <c r="C2" s="369"/>
      <c r="D2" s="369"/>
      <c r="E2" s="369"/>
      <c r="F2" s="369"/>
      <c r="G2" s="369"/>
      <c r="H2" s="369"/>
      <c r="I2" s="369"/>
      <c r="J2" s="369"/>
      <c r="K2" s="108"/>
      <c r="L2" s="108"/>
      <c r="M2" s="108"/>
      <c r="N2" s="108"/>
    </row>
    <row r="3" spans="2:17" ht="21.75" thickBot="1" x14ac:dyDescent="0.4">
      <c r="B3" s="109"/>
      <c r="C3" s="109"/>
      <c r="D3" s="109"/>
      <c r="E3" s="109"/>
      <c r="F3" s="109"/>
      <c r="G3" s="109"/>
      <c r="H3" s="109"/>
      <c r="I3" s="109"/>
      <c r="J3" s="109"/>
      <c r="K3" s="108"/>
      <c r="L3" s="108"/>
      <c r="M3" s="108"/>
      <c r="N3" s="108"/>
    </row>
    <row r="4" spans="2:17" ht="45" x14ac:dyDescent="0.25">
      <c r="B4" s="376" t="s">
        <v>309</v>
      </c>
      <c r="C4" s="377" t="s">
        <v>25</v>
      </c>
      <c r="D4" s="377" t="s">
        <v>195</v>
      </c>
      <c r="E4" s="377" t="s">
        <v>26</v>
      </c>
      <c r="F4" s="377" t="s">
        <v>179</v>
      </c>
      <c r="G4" s="378" t="s">
        <v>27</v>
      </c>
      <c r="H4" s="377" t="s">
        <v>28</v>
      </c>
      <c r="I4" s="371" t="s">
        <v>47</v>
      </c>
      <c r="J4" s="372" t="s">
        <v>21</v>
      </c>
      <c r="K4" s="379" t="s">
        <v>48</v>
      </c>
      <c r="L4" s="380" t="s">
        <v>148</v>
      </c>
      <c r="M4" s="381" t="s">
        <v>53</v>
      </c>
      <c r="N4" s="382" t="s">
        <v>139</v>
      </c>
    </row>
    <row r="5" spans="2:17" ht="30" x14ac:dyDescent="0.25">
      <c r="B5" s="407" t="s">
        <v>24</v>
      </c>
      <c r="C5" s="408"/>
      <c r="D5" s="408"/>
      <c r="E5" s="408"/>
      <c r="F5" s="408"/>
      <c r="G5" s="409" t="s">
        <v>2</v>
      </c>
      <c r="H5" s="408"/>
      <c r="I5" s="410"/>
      <c r="J5" s="411"/>
      <c r="K5" s="412"/>
      <c r="L5" s="413"/>
      <c r="M5" s="413"/>
      <c r="N5" s="414"/>
    </row>
    <row r="6" spans="2:17" x14ac:dyDescent="0.25">
      <c r="B6" s="415" t="s">
        <v>29</v>
      </c>
      <c r="C6" s="415"/>
      <c r="D6" s="416"/>
      <c r="E6" s="416"/>
      <c r="F6" s="416"/>
      <c r="G6" s="416"/>
      <c r="H6" s="416"/>
      <c r="I6" s="417"/>
      <c r="J6" s="416"/>
      <c r="K6" s="416"/>
      <c r="L6" s="47"/>
      <c r="M6" s="47"/>
      <c r="N6" s="47"/>
    </row>
    <row r="7" spans="2:17" hidden="1" x14ac:dyDescent="0.25">
      <c r="B7" s="48"/>
      <c r="C7" s="48"/>
      <c r="D7" s="48"/>
      <c r="E7" s="48"/>
      <c r="F7" s="48"/>
      <c r="G7" s="48"/>
      <c r="H7" s="48"/>
      <c r="I7" s="49"/>
      <c r="J7" s="50"/>
      <c r="K7" s="50"/>
      <c r="L7" s="2"/>
      <c r="M7" s="2"/>
      <c r="N7" s="2"/>
    </row>
    <row r="8" spans="2:17" ht="18" customHeight="1" x14ac:dyDescent="0.25">
      <c r="B8" s="373" t="s">
        <v>65</v>
      </c>
      <c r="C8" s="53">
        <v>7696.17</v>
      </c>
      <c r="D8" s="52"/>
      <c r="E8" s="52"/>
      <c r="F8" s="373" t="s">
        <v>30</v>
      </c>
      <c r="G8" s="52" t="s">
        <v>82</v>
      </c>
      <c r="H8" s="52" t="s">
        <v>192</v>
      </c>
      <c r="I8" s="54">
        <v>0.6</v>
      </c>
      <c r="J8" s="55">
        <v>4617.7</v>
      </c>
      <c r="K8" s="55" t="s">
        <v>149</v>
      </c>
      <c r="L8" s="51"/>
      <c r="M8" s="51"/>
      <c r="N8" s="51"/>
      <c r="O8" t="s">
        <v>130</v>
      </c>
      <c r="P8" s="4">
        <v>0.6</v>
      </c>
      <c r="Q8" s="4"/>
    </row>
    <row r="9" spans="2:17" x14ac:dyDescent="0.25">
      <c r="B9" s="373"/>
      <c r="C9" s="53">
        <v>120721.67</v>
      </c>
      <c r="D9" s="52"/>
      <c r="E9" s="52"/>
      <c r="F9" s="373"/>
      <c r="G9" s="52" t="s">
        <v>31</v>
      </c>
      <c r="H9" s="52" t="s">
        <v>193</v>
      </c>
      <c r="I9" s="54" t="s">
        <v>81</v>
      </c>
      <c r="J9" s="55">
        <v>72433</v>
      </c>
      <c r="K9" s="55" t="s">
        <v>150</v>
      </c>
      <c r="L9" s="51"/>
      <c r="M9" s="51"/>
      <c r="N9" s="51"/>
      <c r="O9" t="s">
        <v>8</v>
      </c>
      <c r="P9" s="4">
        <v>1.5</v>
      </c>
    </row>
    <row r="10" spans="2:17" hidden="1" x14ac:dyDescent="0.25">
      <c r="B10" s="48"/>
      <c r="C10" s="56"/>
      <c r="D10" s="48"/>
      <c r="E10" s="48"/>
      <c r="F10" s="48"/>
      <c r="G10" s="56"/>
      <c r="H10" s="48"/>
      <c r="I10" s="49"/>
      <c r="J10" s="50"/>
      <c r="K10" s="50"/>
      <c r="L10" s="2"/>
      <c r="M10" s="2"/>
      <c r="N10" s="2"/>
      <c r="P10" s="4"/>
    </row>
    <row r="11" spans="2:17" ht="15" hidden="1" customHeight="1" x14ac:dyDescent="0.25">
      <c r="B11" s="7"/>
      <c r="C11" s="7"/>
      <c r="D11" s="7"/>
      <c r="E11" s="7"/>
      <c r="F11" s="7"/>
      <c r="G11" s="7"/>
      <c r="H11" s="7"/>
      <c r="I11" s="49"/>
      <c r="J11" s="50"/>
      <c r="K11" s="50"/>
      <c r="L11" s="2"/>
      <c r="M11" s="2"/>
      <c r="N11" s="2"/>
      <c r="P11" s="4"/>
    </row>
    <row r="12" spans="2:17" hidden="1" x14ac:dyDescent="0.25">
      <c r="B12" s="7"/>
      <c r="C12" s="7"/>
      <c r="D12" s="7"/>
      <c r="E12" s="7"/>
      <c r="F12" s="7"/>
      <c r="G12" s="7"/>
      <c r="H12" s="7"/>
      <c r="I12" s="49"/>
      <c r="J12" s="50"/>
      <c r="K12" s="50"/>
      <c r="L12" s="2"/>
      <c r="M12" s="2"/>
      <c r="N12" s="2"/>
      <c r="P12" s="4"/>
    </row>
    <row r="13" spans="2:17" ht="15" hidden="1" customHeight="1" x14ac:dyDescent="0.25">
      <c r="B13" s="48"/>
      <c r="C13" s="7"/>
      <c r="D13" s="7"/>
      <c r="E13" s="7"/>
      <c r="F13" s="7"/>
      <c r="G13" s="7"/>
      <c r="H13" s="7"/>
      <c r="I13" s="49"/>
      <c r="J13" s="50"/>
      <c r="K13" s="50"/>
      <c r="L13" s="2"/>
      <c r="M13" s="2"/>
      <c r="N13" s="2"/>
      <c r="P13" s="4"/>
    </row>
    <row r="14" spans="2:17" hidden="1" x14ac:dyDescent="0.25">
      <c r="B14" s="48"/>
      <c r="C14" s="7"/>
      <c r="D14" s="7"/>
      <c r="E14" s="7"/>
      <c r="F14" s="7"/>
      <c r="G14" s="7"/>
      <c r="H14" s="7"/>
      <c r="I14" s="49"/>
      <c r="J14" s="50"/>
      <c r="K14" s="50"/>
      <c r="L14" s="2"/>
      <c r="M14" s="2"/>
      <c r="N14" s="2"/>
      <c r="P14" s="4"/>
    </row>
    <row r="15" spans="2:17" ht="30" x14ac:dyDescent="0.25">
      <c r="B15" s="57" t="s">
        <v>191</v>
      </c>
      <c r="C15" s="48">
        <v>323</v>
      </c>
      <c r="D15" s="370" t="s">
        <v>32</v>
      </c>
      <c r="E15" s="370" t="s">
        <v>37</v>
      </c>
      <c r="F15" s="370" t="s">
        <v>34</v>
      </c>
      <c r="G15" s="48" t="s">
        <v>58</v>
      </c>
      <c r="H15" s="48" t="s">
        <v>38</v>
      </c>
      <c r="I15" s="49"/>
      <c r="J15" s="50"/>
      <c r="K15" s="418" t="s">
        <v>151</v>
      </c>
      <c r="L15" s="2"/>
      <c r="M15" s="419" t="s">
        <v>194</v>
      </c>
      <c r="N15" s="2"/>
      <c r="O15" t="s">
        <v>9</v>
      </c>
      <c r="P15" s="4">
        <v>6</v>
      </c>
      <c r="Q15" s="5"/>
    </row>
    <row r="16" spans="2:17" ht="45" x14ac:dyDescent="0.25">
      <c r="B16" s="58" t="s">
        <v>39</v>
      </c>
      <c r="C16" s="59">
        <v>4098</v>
      </c>
      <c r="D16" s="370"/>
      <c r="E16" s="370"/>
      <c r="F16" s="370"/>
      <c r="G16" s="48" t="s">
        <v>33</v>
      </c>
      <c r="H16" s="48" t="s">
        <v>41</v>
      </c>
      <c r="I16" s="49"/>
      <c r="J16" s="50">
        <v>42000</v>
      </c>
      <c r="K16" s="50"/>
      <c r="L16" s="2"/>
      <c r="M16" s="2"/>
      <c r="N16" s="2"/>
      <c r="Q16" s="5"/>
    </row>
    <row r="17" spans="2:17" x14ac:dyDescent="0.25">
      <c r="B17" s="48" t="s">
        <v>35</v>
      </c>
      <c r="C17" s="59">
        <v>1302</v>
      </c>
      <c r="D17" s="370"/>
      <c r="E17" s="370"/>
      <c r="F17" s="370"/>
      <c r="G17" s="56"/>
      <c r="H17" s="56" t="s">
        <v>40</v>
      </c>
      <c r="I17" s="49"/>
      <c r="J17" s="50"/>
      <c r="K17" s="50"/>
      <c r="L17" s="2"/>
      <c r="M17" s="2"/>
      <c r="N17" s="2"/>
    </row>
    <row r="18" spans="2:17" x14ac:dyDescent="0.25">
      <c r="B18" s="48" t="s">
        <v>36</v>
      </c>
      <c r="C18" s="60">
        <v>1142</v>
      </c>
      <c r="D18" s="370"/>
      <c r="E18" s="370"/>
      <c r="F18" s="370"/>
      <c r="G18" s="56"/>
      <c r="H18" s="56"/>
      <c r="I18" s="49"/>
      <c r="J18" s="50"/>
      <c r="K18" s="50"/>
      <c r="L18" s="2"/>
      <c r="M18" s="2"/>
      <c r="N18" s="2"/>
    </row>
    <row r="19" spans="2:17" s="1" customFormat="1" x14ac:dyDescent="0.25">
      <c r="B19" s="48" t="s">
        <v>45</v>
      </c>
      <c r="C19" s="59">
        <v>9999</v>
      </c>
      <c r="D19" s="370"/>
      <c r="E19" s="370"/>
      <c r="F19" s="370"/>
      <c r="G19" s="56"/>
      <c r="H19" s="56"/>
      <c r="I19" s="420"/>
      <c r="J19" s="418"/>
      <c r="K19" s="418"/>
      <c r="L19" s="3"/>
      <c r="M19" s="3"/>
      <c r="N19" s="3"/>
      <c r="Q19" s="33"/>
    </row>
    <row r="20" spans="2:17" s="1" customFormat="1" x14ac:dyDescent="0.25">
      <c r="B20" s="48" t="s">
        <v>44</v>
      </c>
      <c r="C20" s="59">
        <v>8811</v>
      </c>
      <c r="D20" s="370"/>
      <c r="E20" s="370"/>
      <c r="F20" s="370"/>
      <c r="G20" s="56"/>
      <c r="H20" s="56"/>
      <c r="I20" s="420"/>
      <c r="J20" s="418"/>
      <c r="K20" s="418"/>
      <c r="L20" s="3"/>
      <c r="M20" s="3"/>
      <c r="N20" s="61"/>
      <c r="Q20" s="33"/>
    </row>
    <row r="21" spans="2:17" x14ac:dyDescent="0.25">
      <c r="B21" s="56" t="s">
        <v>43</v>
      </c>
      <c r="C21" s="48">
        <v>543</v>
      </c>
      <c r="D21" s="370"/>
      <c r="E21" s="370"/>
      <c r="F21" s="370"/>
      <c r="G21" s="56"/>
      <c r="H21" s="56"/>
      <c r="I21" s="49"/>
      <c r="J21" s="50"/>
      <c r="K21" s="50"/>
      <c r="L21" s="2" t="s">
        <v>165</v>
      </c>
      <c r="M21" s="2" t="s">
        <v>167</v>
      </c>
      <c r="N21" s="2" t="s">
        <v>168</v>
      </c>
    </row>
    <row r="22" spans="2:17" x14ac:dyDescent="0.25">
      <c r="B22" s="56" t="s">
        <v>42</v>
      </c>
      <c r="C22" s="59">
        <v>2018</v>
      </c>
      <c r="D22" s="370"/>
      <c r="E22" s="370"/>
      <c r="F22" s="370"/>
      <c r="G22" s="56"/>
      <c r="H22" s="56"/>
      <c r="I22" s="49"/>
      <c r="J22" s="50"/>
      <c r="K22" s="50"/>
      <c r="L22" s="2" t="s">
        <v>165</v>
      </c>
      <c r="M22" s="2" t="s">
        <v>166</v>
      </c>
      <c r="N22" s="2"/>
    </row>
    <row r="23" spans="2:17" ht="30" x14ac:dyDescent="0.25">
      <c r="B23" s="63" t="s">
        <v>64</v>
      </c>
      <c r="C23" s="64">
        <v>239</v>
      </c>
      <c r="D23" s="65">
        <v>8.15</v>
      </c>
      <c r="E23" s="65"/>
      <c r="F23" s="65" t="s">
        <v>55</v>
      </c>
      <c r="G23" s="63" t="s">
        <v>59</v>
      </c>
      <c r="H23" s="63" t="s">
        <v>54</v>
      </c>
      <c r="I23" s="66"/>
      <c r="J23" s="67">
        <f t="shared" ref="J23" si="0">C23*D23</f>
        <v>1947.8500000000001</v>
      </c>
      <c r="K23" s="67" t="s">
        <v>122</v>
      </c>
      <c r="L23" s="62" t="s">
        <v>135</v>
      </c>
      <c r="M23" s="68" t="s">
        <v>298</v>
      </c>
      <c r="N23" s="62"/>
    </row>
    <row r="24" spans="2:17" ht="45" x14ac:dyDescent="0.25">
      <c r="B24" s="242" t="s">
        <v>289</v>
      </c>
      <c r="C24" s="243">
        <v>228</v>
      </c>
      <c r="D24" s="244"/>
      <c r="E24" s="244"/>
      <c r="F24" s="244"/>
      <c r="G24" s="242" t="s">
        <v>297</v>
      </c>
      <c r="H24" s="242" t="s">
        <v>291</v>
      </c>
      <c r="I24" s="245"/>
      <c r="J24" s="246"/>
      <c r="K24" s="421" t="s">
        <v>290</v>
      </c>
      <c r="L24" s="422" t="s">
        <v>294</v>
      </c>
      <c r="M24" s="247" t="s">
        <v>295</v>
      </c>
      <c r="N24" s="247" t="s">
        <v>292</v>
      </c>
    </row>
    <row r="25" spans="2:17" ht="45" x14ac:dyDescent="0.25">
      <c r="B25" s="239" t="s">
        <v>245</v>
      </c>
      <c r="C25" s="239">
        <v>116.9</v>
      </c>
      <c r="D25" s="239"/>
      <c r="E25" s="239"/>
      <c r="F25" s="239"/>
      <c r="G25" s="239" t="s">
        <v>146</v>
      </c>
      <c r="H25" s="240" t="s">
        <v>246</v>
      </c>
      <c r="I25" s="239"/>
      <c r="J25" s="241"/>
      <c r="K25" s="240" t="s">
        <v>293</v>
      </c>
      <c r="L25" s="239" t="s">
        <v>294</v>
      </c>
      <c r="M25" s="240"/>
      <c r="N25" s="240" t="s">
        <v>250</v>
      </c>
    </row>
    <row r="26" spans="2:17" x14ac:dyDescent="0.25">
      <c r="B26" s="239"/>
      <c r="C26" s="239"/>
      <c r="D26" s="239"/>
      <c r="E26" s="239"/>
      <c r="F26" s="239"/>
      <c r="G26" s="239"/>
      <c r="H26" s="240"/>
      <c r="I26" s="239"/>
      <c r="J26" s="241"/>
      <c r="K26" s="239"/>
      <c r="L26" s="239"/>
      <c r="M26" s="240" t="s">
        <v>296</v>
      </c>
      <c r="N26" s="240"/>
    </row>
    <row r="27" spans="2:17" ht="60" x14ac:dyDescent="0.25">
      <c r="B27" s="423" t="s">
        <v>270</v>
      </c>
      <c r="C27" s="423">
        <v>246</v>
      </c>
      <c r="D27" s="423"/>
      <c r="E27" s="423"/>
      <c r="F27" s="423"/>
      <c r="G27" s="423"/>
      <c r="H27" s="424" t="s">
        <v>271</v>
      </c>
      <c r="I27" s="423"/>
      <c r="J27" s="425"/>
      <c r="K27" s="423" t="s">
        <v>122</v>
      </c>
      <c r="L27" s="423" t="s">
        <v>252</v>
      </c>
      <c r="M27" s="424"/>
      <c r="N27" s="424"/>
    </row>
    <row r="28" spans="2:17" x14ac:dyDescent="0.25">
      <c r="H28" s="1"/>
      <c r="I28"/>
      <c r="J28" s="11"/>
      <c r="M28" s="1"/>
      <c r="N28" s="1"/>
    </row>
    <row r="29" spans="2:17" x14ac:dyDescent="0.25">
      <c r="H29" s="1"/>
      <c r="I29"/>
      <c r="J29" s="11"/>
      <c r="M29" s="1"/>
      <c r="N29" s="1"/>
    </row>
    <row r="30" spans="2:17" ht="15.75" thickBot="1" x14ac:dyDescent="0.3">
      <c r="H30" s="1"/>
      <c r="I30"/>
      <c r="J30" s="11"/>
      <c r="M30" s="1"/>
      <c r="N30" s="1"/>
    </row>
    <row r="31" spans="2:17" ht="15" customHeight="1" x14ac:dyDescent="0.25">
      <c r="B31" s="388" t="s">
        <v>20</v>
      </c>
      <c r="C31" s="389"/>
      <c r="D31" s="390"/>
      <c r="E31" s="391"/>
      <c r="F31" s="391"/>
      <c r="G31" s="391"/>
      <c r="H31" s="391"/>
      <c r="I31" s="392"/>
      <c r="J31" s="393"/>
      <c r="K31" s="394"/>
      <c r="L31" s="395"/>
      <c r="M31" s="396"/>
      <c r="N31" s="397"/>
    </row>
    <row r="32" spans="2:17" ht="15.75" customHeight="1" x14ac:dyDescent="0.25">
      <c r="B32" s="386">
        <v>732</v>
      </c>
      <c r="C32" s="6" t="s">
        <v>161</v>
      </c>
      <c r="D32" s="6"/>
      <c r="E32" s="6"/>
      <c r="F32" s="48" t="s">
        <v>55</v>
      </c>
      <c r="G32" s="6" t="s">
        <v>146</v>
      </c>
      <c r="H32" s="69" t="s">
        <v>54</v>
      </c>
      <c r="I32" s="385"/>
      <c r="J32" s="384"/>
      <c r="K32" s="46" t="s">
        <v>152</v>
      </c>
      <c r="L32" s="10" t="s">
        <v>299</v>
      </c>
      <c r="M32" s="2" t="s">
        <v>147</v>
      </c>
      <c r="N32" s="383" t="s">
        <v>153</v>
      </c>
    </row>
    <row r="33" spans="2:15" ht="15.75" hidden="1" customHeight="1" x14ac:dyDescent="0.25">
      <c r="B33" s="387">
        <v>732</v>
      </c>
      <c r="C33" s="2"/>
      <c r="D33" s="2"/>
      <c r="E33" s="2"/>
      <c r="F33" s="2"/>
      <c r="G33" s="2"/>
      <c r="H33" s="3" t="s">
        <v>137</v>
      </c>
      <c r="I33" s="70"/>
      <c r="J33" s="7"/>
      <c r="K33" s="9"/>
      <c r="L33" s="8" t="s">
        <v>119</v>
      </c>
      <c r="M33" s="3" t="s">
        <v>136</v>
      </c>
      <c r="N33" s="383"/>
    </row>
    <row r="34" spans="2:15" ht="30" x14ac:dyDescent="0.25">
      <c r="B34" s="387">
        <v>733</v>
      </c>
      <c r="C34" s="2"/>
      <c r="D34" s="2"/>
      <c r="E34" s="2"/>
      <c r="F34" s="48" t="s">
        <v>55</v>
      </c>
      <c r="G34" s="2" t="s">
        <v>146</v>
      </c>
      <c r="H34" s="2" t="s">
        <v>54</v>
      </c>
      <c r="I34" s="70"/>
      <c r="J34" s="2"/>
      <c r="K34" s="8" t="s">
        <v>122</v>
      </c>
      <c r="L34" s="8" t="s">
        <v>300</v>
      </c>
      <c r="M34" s="2" t="s">
        <v>147</v>
      </c>
      <c r="N34" s="383" t="s">
        <v>153</v>
      </c>
    </row>
    <row r="35" spans="2:15" ht="15" hidden="1" customHeight="1" x14ac:dyDescent="0.25">
      <c r="B35" s="387"/>
      <c r="C35" s="2"/>
      <c r="D35" s="2"/>
      <c r="E35" s="2"/>
      <c r="F35" s="2"/>
      <c r="G35" s="2"/>
      <c r="H35" s="2"/>
      <c r="I35" s="70"/>
      <c r="J35" s="2"/>
      <c r="K35" s="8"/>
      <c r="L35" s="8"/>
      <c r="M35" s="2"/>
      <c r="N35" s="383"/>
    </row>
    <row r="36" spans="2:15" ht="15.75" hidden="1" customHeight="1" x14ac:dyDescent="0.25">
      <c r="B36" s="387">
        <v>733</v>
      </c>
      <c r="C36" s="2">
        <v>597</v>
      </c>
      <c r="D36" s="2"/>
      <c r="E36" s="2"/>
      <c r="F36" s="2"/>
      <c r="G36" s="2"/>
      <c r="H36" s="3" t="s">
        <v>138</v>
      </c>
      <c r="I36" s="70"/>
      <c r="J36" s="2"/>
      <c r="K36" s="8"/>
      <c r="L36" s="8" t="s">
        <v>119</v>
      </c>
      <c r="M36" s="3" t="s">
        <v>136</v>
      </c>
      <c r="N36" s="383"/>
    </row>
    <row r="37" spans="2:15" ht="60" x14ac:dyDescent="0.25">
      <c r="B37" s="398" t="s">
        <v>176</v>
      </c>
      <c r="C37" s="398">
        <v>959</v>
      </c>
      <c r="D37" s="398"/>
      <c r="E37" s="398"/>
      <c r="F37" s="399" t="s">
        <v>180</v>
      </c>
      <c r="G37" s="399" t="s">
        <v>178</v>
      </c>
      <c r="H37" s="398"/>
      <c r="I37" s="400">
        <v>22</v>
      </c>
      <c r="J37" s="401">
        <v>21098</v>
      </c>
      <c r="K37" s="401" t="s">
        <v>122</v>
      </c>
      <c r="L37" s="398" t="s">
        <v>122</v>
      </c>
      <c r="M37" s="398" t="s">
        <v>177</v>
      </c>
      <c r="N37" s="398" t="s">
        <v>181</v>
      </c>
    </row>
    <row r="38" spans="2:15" ht="30" x14ac:dyDescent="0.25">
      <c r="B38" s="402">
        <v>718</v>
      </c>
      <c r="C38" s="402">
        <v>705</v>
      </c>
      <c r="D38" s="402"/>
      <c r="E38" s="402">
        <v>325.70999999999998</v>
      </c>
      <c r="F38" s="403" t="s">
        <v>182</v>
      </c>
      <c r="G38" s="402"/>
      <c r="H38" s="402"/>
      <c r="I38" s="404"/>
      <c r="J38" s="405"/>
      <c r="K38" s="402" t="s">
        <v>122</v>
      </c>
      <c r="L38" s="402" t="s">
        <v>183</v>
      </c>
      <c r="M38" s="403" t="s">
        <v>287</v>
      </c>
      <c r="N38" s="402" t="s">
        <v>184</v>
      </c>
      <c r="O38" s="375"/>
    </row>
    <row r="39" spans="2:15" ht="60" x14ac:dyDescent="0.25">
      <c r="B39" s="402">
        <v>719</v>
      </c>
      <c r="C39" s="406">
        <v>1137</v>
      </c>
      <c r="D39" s="402"/>
      <c r="E39" s="402">
        <v>698.07</v>
      </c>
      <c r="F39" s="403" t="s">
        <v>182</v>
      </c>
      <c r="G39" s="402"/>
      <c r="H39" s="402"/>
      <c r="I39" s="404"/>
      <c r="J39" s="402"/>
      <c r="K39" s="402" t="s">
        <v>122</v>
      </c>
      <c r="L39" s="403" t="s">
        <v>185</v>
      </c>
      <c r="M39" s="403" t="s">
        <v>288</v>
      </c>
      <c r="N39" s="402"/>
      <c r="O39" s="230"/>
    </row>
    <row r="40" spans="2:15" x14ac:dyDescent="0.25">
      <c r="G40" s="1"/>
      <c r="L40" s="1"/>
      <c r="M40" s="1"/>
    </row>
  </sheetData>
  <mergeCells count="15">
    <mergeCell ref="B31:D31"/>
    <mergeCell ref="B8:B9"/>
    <mergeCell ref="F8:F9"/>
    <mergeCell ref="D4:D5"/>
    <mergeCell ref="E4:E5"/>
    <mergeCell ref="F4:F5"/>
    <mergeCell ref="B2:J2"/>
    <mergeCell ref="D15:D22"/>
    <mergeCell ref="E15:E22"/>
    <mergeCell ref="F15:F22"/>
    <mergeCell ref="H4:H5"/>
    <mergeCell ref="B6:C6"/>
    <mergeCell ref="I4:I5"/>
    <mergeCell ref="J4:J5"/>
    <mergeCell ref="C4:C5"/>
  </mergeCells>
  <phoneticPr fontId="5" type="noConversion"/>
  <pageMargins left="0.70866141732283461" right="0.70866141732283461" top="0.74803149606299213" bottom="0.74803149606299213" header="0.31496062992125984" footer="0.31496062992125984"/>
  <pageSetup paperSize="9" scale="50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PRIDOBIVANJE_VSE- nakup</vt:lpstr>
      <vt:lpstr>RAZPOLAGANJE-prodaja</vt:lpstr>
      <vt:lpstr>'RAZPOLAGANJE-prodaja'!Področje_tiskanja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Albina Štiftar;mateja Brlec S.</dc:creator>
  <cp:lastModifiedBy>Mateja Suhodolnik</cp:lastModifiedBy>
  <cp:lastPrinted>2025-12-10T13:40:50Z</cp:lastPrinted>
  <dcterms:created xsi:type="dcterms:W3CDTF">2017-02-01T10:06:52Z</dcterms:created>
  <dcterms:modified xsi:type="dcterms:W3CDTF">2025-12-10T13:42:20Z</dcterms:modified>
</cp:coreProperties>
</file>